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60" windowWidth="16380" windowHeight="8130" tabRatio="983"/>
  </bookViews>
  <sheets>
    <sheet name="Лист1" sheetId="1" r:id="rId1"/>
    <sheet name="Лист2" sheetId="2" r:id="rId2"/>
  </sheets>
  <definedNames>
    <definedName name="_xlnm.Print_Titles" localSheetId="0">Лист1!$4:$6</definedName>
    <definedName name="_xlnm.Print_Area" localSheetId="0">Лист1!$A$1:$N$127</definedName>
  </definedNames>
  <calcPr calcId="1445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D76" i="1" l="1"/>
  <c r="D31" i="1" l="1"/>
  <c r="E8" i="1" l="1"/>
  <c r="F10" i="1"/>
  <c r="G10" i="1"/>
  <c r="H10" i="1"/>
  <c r="I10" i="1"/>
  <c r="J10" i="1"/>
  <c r="K10" i="1"/>
  <c r="L10" i="1"/>
  <c r="M10" i="1"/>
  <c r="N10" i="1"/>
  <c r="D12" i="1"/>
  <c r="D13" i="1"/>
  <c r="D14" i="1"/>
  <c r="D15" i="1"/>
  <c r="D16" i="1"/>
  <c r="D19" i="1"/>
  <c r="D20" i="1"/>
  <c r="D21" i="1"/>
  <c r="D22" i="1"/>
  <c r="D23" i="1"/>
  <c r="D24" i="1"/>
  <c r="D25" i="1"/>
  <c r="D27" i="1"/>
  <c r="D38" i="1"/>
  <c r="D39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3" i="1"/>
  <c r="D74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1" i="1"/>
  <c r="D113" i="1"/>
  <c r="D115" i="1"/>
  <c r="D116" i="1"/>
  <c r="D117" i="1"/>
  <c r="D118" i="1"/>
  <c r="D119" i="1"/>
  <c r="D120" i="1"/>
  <c r="D121" i="1"/>
  <c r="D123" i="1"/>
  <c r="D124" i="1"/>
  <c r="D126" i="1"/>
  <c r="D127" i="1"/>
  <c r="D10" i="1" l="1"/>
</calcChain>
</file>

<file path=xl/sharedStrings.xml><?xml version="1.0" encoding="utf-8"?>
<sst xmlns="http://schemas.openxmlformats.org/spreadsheetml/2006/main" count="341" uniqueCount="222">
  <si>
    <t>Сведения об объектах инфраструктуры муниципального образования Советский район</t>
  </si>
  <si>
    <t>№ строки</t>
  </si>
  <si>
    <t>Наименование показателя</t>
  </si>
  <si>
    <t>Единица измере ния</t>
  </si>
  <si>
    <t>Всего</t>
  </si>
  <si>
    <t>в том числе:</t>
  </si>
  <si>
    <t>межсе ленная террит.</t>
  </si>
  <si>
    <t>Совет ский</t>
  </si>
  <si>
    <t xml:space="preserve">Агириш </t>
  </si>
  <si>
    <t>Зелено борск</t>
  </si>
  <si>
    <t>Комму нисти ческий</t>
  </si>
  <si>
    <t>Малинов ский</t>
  </si>
  <si>
    <t>в т.ч. Юбилейный</t>
  </si>
  <si>
    <t>Пионер ский</t>
  </si>
  <si>
    <t>Таеж ный</t>
  </si>
  <si>
    <t>Алябъев ский</t>
  </si>
  <si>
    <t>Территория</t>
  </si>
  <si>
    <t>га</t>
  </si>
  <si>
    <t>1</t>
  </si>
  <si>
    <t>Общая  площадь земель муниципального образования</t>
  </si>
  <si>
    <t>Объекты бытового обслуживания</t>
  </si>
  <si>
    <t xml:space="preserve">Число объектов бытового обслуживания населения, оказывающих услуги </t>
  </si>
  <si>
    <t>единица</t>
  </si>
  <si>
    <t>2.1</t>
  </si>
  <si>
    <t xml:space="preserve">  по  ремонту, окраске и пошиву обуви</t>
  </si>
  <si>
    <t>2.2</t>
  </si>
  <si>
    <t xml:space="preserve">  по ремонту и пошиву швейных, меховых и кожаных изделий, головных уборов и изделий текстильной галантереи, ремонту, пошиву и вязанию трикотажных изделий</t>
  </si>
  <si>
    <t>2.3</t>
  </si>
  <si>
    <t xml:space="preserve">  по ремонту и техническому обслуживанию бытовой  радиоэлектронной аппаратуры, бытовых машин и приборов и изготовлению металлоизделий</t>
  </si>
  <si>
    <t>2.4</t>
  </si>
  <si>
    <t xml:space="preserve">  по техническому обслуживанию и ремонту транспортных средств, машин и оборудования </t>
  </si>
  <si>
    <t>2.5</t>
  </si>
  <si>
    <t xml:space="preserve">  по изготовлению и ремонту мебели</t>
  </si>
  <si>
    <t>2.6</t>
  </si>
  <si>
    <t>2.7</t>
  </si>
  <si>
    <t>2.7.1</t>
  </si>
  <si>
    <t>их установленная мощность в 8-часовую смену</t>
  </si>
  <si>
    <t>кг сухого белья</t>
  </si>
  <si>
    <t>2.8</t>
  </si>
  <si>
    <t xml:space="preserve">  по ремонту и строительству жилья и других построек</t>
  </si>
  <si>
    <t>2.9</t>
  </si>
  <si>
    <t>в них мест</t>
  </si>
  <si>
    <t>мест</t>
  </si>
  <si>
    <t>2.10</t>
  </si>
  <si>
    <t>2.11</t>
  </si>
  <si>
    <t>2.12</t>
  </si>
  <si>
    <t xml:space="preserve">  ритуальные</t>
  </si>
  <si>
    <t xml:space="preserve">Число приемных пунктов бытового обслуживания, принимающих заказы от населения на оказание услуг </t>
  </si>
  <si>
    <t>3.1</t>
  </si>
  <si>
    <t>3.2</t>
  </si>
  <si>
    <t>3.3</t>
  </si>
  <si>
    <t>3.4</t>
  </si>
  <si>
    <t>3.5</t>
  </si>
  <si>
    <t>3.6</t>
  </si>
  <si>
    <t>3.7</t>
  </si>
  <si>
    <t>3.8</t>
  </si>
  <si>
    <t>3.9</t>
  </si>
  <si>
    <t xml:space="preserve">  ритуальных </t>
  </si>
  <si>
    <t>Объекты розничной торговли и общественного питания</t>
  </si>
  <si>
    <t>Количество объектов розничной торговли и общественного питания:</t>
  </si>
  <si>
    <t>4.1</t>
  </si>
  <si>
    <t>магазины</t>
  </si>
  <si>
    <t>4.1.1</t>
  </si>
  <si>
    <t>площадь торгового зала</t>
  </si>
  <si>
    <r>
      <rPr>
        <sz val="10"/>
        <rFont val="Times New Roman"/>
        <family val="1"/>
        <charset val="204"/>
      </rPr>
      <t>м</t>
    </r>
    <r>
      <rPr>
        <vertAlign val="superscript"/>
        <sz val="10"/>
        <rFont val="Times New Roman"/>
        <family val="1"/>
        <charset val="204"/>
      </rPr>
      <t>2</t>
    </r>
  </si>
  <si>
    <t xml:space="preserve">Из строки 4.1. </t>
  </si>
  <si>
    <t>4.2</t>
  </si>
  <si>
    <t>гипермаркеты</t>
  </si>
  <si>
    <t>4.2.1</t>
  </si>
  <si>
    <t>4.3</t>
  </si>
  <si>
    <t>супермаркеты</t>
  </si>
  <si>
    <t>4.3.1</t>
  </si>
  <si>
    <t>4.4</t>
  </si>
  <si>
    <t>специализированные продовольственные магазины</t>
  </si>
  <si>
    <t>4.4.1</t>
  </si>
  <si>
    <t>4.5</t>
  </si>
  <si>
    <t>специализированные непродовольственные магазины</t>
  </si>
  <si>
    <t>4.5.1</t>
  </si>
  <si>
    <t>4.6</t>
  </si>
  <si>
    <t>минимаркеты</t>
  </si>
  <si>
    <t>4.6.1</t>
  </si>
  <si>
    <t>4.7</t>
  </si>
  <si>
    <t>универмаги</t>
  </si>
  <si>
    <t>4.7.1</t>
  </si>
  <si>
    <t>4.8</t>
  </si>
  <si>
    <t>прочие магазины</t>
  </si>
  <si>
    <t>4.8.1</t>
  </si>
  <si>
    <t>4.9</t>
  </si>
  <si>
    <t>из строки 4.1 магазины - дискаунтеры</t>
  </si>
  <si>
    <t>4.9.1</t>
  </si>
  <si>
    <t>4.10</t>
  </si>
  <si>
    <t>павильоны</t>
  </si>
  <si>
    <t>4.10.1</t>
  </si>
  <si>
    <t>4.11</t>
  </si>
  <si>
    <t>палатки, киоски</t>
  </si>
  <si>
    <t>4.12</t>
  </si>
  <si>
    <t>аптеки и аптечные магазины</t>
  </si>
  <si>
    <t>4.12.1</t>
  </si>
  <si>
    <t>4.13</t>
  </si>
  <si>
    <t>аптечные киоски и пункты</t>
  </si>
  <si>
    <t>4.14</t>
  </si>
  <si>
    <t>общедоступные столовые, закусочные</t>
  </si>
  <si>
    <t>4.14.1</t>
  </si>
  <si>
    <t>4.14.2</t>
  </si>
  <si>
    <t>площадь зала обслуживания посетителей</t>
  </si>
  <si>
    <t>4.15</t>
  </si>
  <si>
    <t>столовые учебных заведений, организаций, промышленных предприятий</t>
  </si>
  <si>
    <t>4.15.1</t>
  </si>
  <si>
    <t>4.15.2</t>
  </si>
  <si>
    <t>4,16</t>
  </si>
  <si>
    <t>рестораны, кафе, бары</t>
  </si>
  <si>
    <t>4.16.1</t>
  </si>
  <si>
    <t>4.16.2</t>
  </si>
  <si>
    <t>Спортивные сооружения</t>
  </si>
  <si>
    <t>Число спортивных сооружений - всего</t>
  </si>
  <si>
    <t>5.1</t>
  </si>
  <si>
    <t>из них муниципальных</t>
  </si>
  <si>
    <t xml:space="preserve">  из общего числа спортивных сооружений:</t>
  </si>
  <si>
    <t>5.2</t>
  </si>
  <si>
    <t>стадионы с трибунами</t>
  </si>
  <si>
    <t>5.2.1</t>
  </si>
  <si>
    <t>из них муниципальные</t>
  </si>
  <si>
    <t>5.3</t>
  </si>
  <si>
    <t>плоскостные спортивные сооружения</t>
  </si>
  <si>
    <t>5.3.1</t>
  </si>
  <si>
    <t>5.4</t>
  </si>
  <si>
    <t>спортивные залы</t>
  </si>
  <si>
    <t>5.4.1</t>
  </si>
  <si>
    <t>5.5</t>
  </si>
  <si>
    <t>плавательные бассейны</t>
  </si>
  <si>
    <t>5.5.1</t>
  </si>
  <si>
    <t>Число детско-юношеских спортивных школ (включая филиалы)</t>
  </si>
  <si>
    <t>6.1</t>
  </si>
  <si>
    <t>из них самостоятельные</t>
  </si>
  <si>
    <t>Численность занимающихся в детско-юношеских спортивных школах</t>
  </si>
  <si>
    <t>человек</t>
  </si>
  <si>
    <t>8.1</t>
  </si>
  <si>
    <t>Коммунальная сфера</t>
  </si>
  <si>
    <t>9</t>
  </si>
  <si>
    <t>км</t>
  </si>
  <si>
    <t>Общая протяженность освещенных частей улиц, проездов, набережных на конец года</t>
  </si>
  <si>
    <t>10</t>
  </si>
  <si>
    <t>11</t>
  </si>
  <si>
    <t>12</t>
  </si>
  <si>
    <t>13</t>
  </si>
  <si>
    <t>Вывезено за год твердых коммунальных отходов</t>
  </si>
  <si>
    <t>тыс.куб.м</t>
  </si>
  <si>
    <t>14</t>
  </si>
  <si>
    <t>15</t>
  </si>
  <si>
    <t>16</t>
  </si>
  <si>
    <t xml:space="preserve">Одиночное протяжение уличной газовой сети </t>
  </si>
  <si>
    <t>м</t>
  </si>
  <si>
    <t>16.1</t>
  </si>
  <si>
    <t>16.2</t>
  </si>
  <si>
    <t>17</t>
  </si>
  <si>
    <t>Количество негазифицированных населенных пунктов</t>
  </si>
  <si>
    <t>18</t>
  </si>
  <si>
    <t>Число источников теплоснабжения</t>
  </si>
  <si>
    <t>из них мощностью до 3 Гкал/ч</t>
  </si>
  <si>
    <t>19</t>
  </si>
  <si>
    <t>Протяженность тепловых и паровых сетей в двухтрубном исчислении</t>
  </si>
  <si>
    <t>в том числе нуждающихся в замене</t>
  </si>
  <si>
    <t>Протяженность тепловых и паровых сетей, которые были заменены и отремонтированы за отчетный год</t>
  </si>
  <si>
    <t>20</t>
  </si>
  <si>
    <t xml:space="preserve">Одиночное протяжение уличной водопроводной сети </t>
  </si>
  <si>
    <t>20.1</t>
  </si>
  <si>
    <t>в том числе нуждающейся в замене</t>
  </si>
  <si>
    <t>Одиночное протяжение уличной водопроводной сети, которая заменена и отремонтирована за отчетный год</t>
  </si>
  <si>
    <t>21</t>
  </si>
  <si>
    <t>Одиночное протяжение уличной канализационной сети</t>
  </si>
  <si>
    <t>Одиночное протяжение уличной канализационной сети, которая заменена и отремонтирована за отчетный год</t>
  </si>
  <si>
    <t>22</t>
  </si>
  <si>
    <t>23</t>
  </si>
  <si>
    <t>Организации здравоохранения</t>
  </si>
  <si>
    <t>Число лечебно-профилактических организаций</t>
  </si>
  <si>
    <t>Инвестиции в основной капитал</t>
  </si>
  <si>
    <t>Инвестиции в основной капитал за счет средств муниципального бюджета</t>
  </si>
  <si>
    <t>тысяча рублей</t>
  </si>
  <si>
    <t>Ввод жилья</t>
  </si>
  <si>
    <t>Ввод в действие жилых домов на территории муниципального образования</t>
  </si>
  <si>
    <r>
      <rPr>
        <sz val="10"/>
        <rFont val="Times New Roman"/>
        <family val="1"/>
        <charset val="204"/>
      </rPr>
      <t>м</t>
    </r>
    <r>
      <rPr>
        <vertAlign val="superscript"/>
        <sz val="10"/>
        <rFont val="Times New Roman"/>
        <family val="1"/>
        <charset val="204"/>
      </rPr>
      <t xml:space="preserve">2 </t>
    </r>
    <r>
      <rPr>
        <sz val="10"/>
        <rFont val="Times New Roman"/>
        <family val="1"/>
        <charset val="204"/>
      </rPr>
      <t>общей  площади</t>
    </r>
  </si>
  <si>
    <t xml:space="preserve">  в том числе индивидуальных</t>
  </si>
  <si>
    <t>Муниципальные услуги</t>
  </si>
  <si>
    <t>63</t>
  </si>
  <si>
    <t>число заявителей - граждан, обратившихся за получением муниципальных услуг</t>
  </si>
  <si>
    <t>63.1</t>
  </si>
  <si>
    <t>из строки 63:                                                                                                      число заявителей - граждан, обратившихся за получением муниципальных услуг в электронном виде</t>
  </si>
  <si>
    <t>64</t>
  </si>
  <si>
    <t>число заявителей - граждан, обратившихся за получением государственных услуг предоставляемых органом местного самоуправления при осуществлении отдельных государственных полномоий, переданных федеральными законами субъектов Российской Федерации</t>
  </si>
  <si>
    <t>64.1</t>
  </si>
  <si>
    <t>из строки 64: число заявителей - граждан, обратившихся за получением государственных услуг в электронной форме, предоставляемых органом местного самоуправления при осуществлении отдельных государственных полномоий, переданных федеральными законами субъектов Российской Федерации</t>
  </si>
  <si>
    <t>Коллективные средства размещения</t>
  </si>
  <si>
    <t>Число коллективных средств размещения</t>
  </si>
  <si>
    <t xml:space="preserve">  в них мест</t>
  </si>
  <si>
    <t>Почтовая и телефонная связь</t>
  </si>
  <si>
    <t>Число сельских населенных пунктов, обслуживаемых почтовой связью</t>
  </si>
  <si>
    <t>Число телефонизированных сельских населенных пунктов</t>
  </si>
  <si>
    <t xml:space="preserve">  парикмахерских</t>
  </si>
  <si>
    <t xml:space="preserve">  фотоателье</t>
  </si>
  <si>
    <t xml:space="preserve">  химической чистки и крашения, услуги прачечных</t>
  </si>
  <si>
    <t xml:space="preserve">  химической чистки и крашения,услуги прачечных</t>
  </si>
  <si>
    <t>8</t>
  </si>
  <si>
    <t>Общая протяженность  улиц, проездов, набережных на конец года</t>
  </si>
  <si>
    <t xml:space="preserve">общая площадь жилых помещений </t>
  </si>
  <si>
    <t>тыс. т.</t>
  </si>
  <si>
    <t>10.1</t>
  </si>
  <si>
    <t xml:space="preserve">из них на объекты , используемые для обработки отходов </t>
  </si>
  <si>
    <t>11.1</t>
  </si>
  <si>
    <t>14.1</t>
  </si>
  <si>
    <t>15.1</t>
  </si>
  <si>
    <t>15.2</t>
  </si>
  <si>
    <t>16.3</t>
  </si>
  <si>
    <t xml:space="preserve">Количество населенных пунктов, не имеющих водопроводов(отдельных водопроводных сетей) </t>
  </si>
  <si>
    <t>17.1</t>
  </si>
  <si>
    <t>17.2</t>
  </si>
  <si>
    <t>17.3</t>
  </si>
  <si>
    <t xml:space="preserve">количество населенных пунктов, не имеющих канализаций(отдельных канализационных  сетей) </t>
  </si>
  <si>
    <t xml:space="preserve">  бань и душевых</t>
  </si>
  <si>
    <t xml:space="preserve">  прочих видов бытовых услуг</t>
  </si>
  <si>
    <t xml:space="preserve">  прочие виды бытовых услуг</t>
  </si>
  <si>
    <t>21.1</t>
  </si>
  <si>
    <t>по состоянию на 31 декабря 2018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</si>
</sst>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0"/>
      <name val="Arial"/>
      <family val="2"/>
      <charset val="1"/>
    </font>
    <font>
      <b/>
      <sz val="12"/>
      <name val="Times New Roman"/>
      <family val="1"/>
      <charset val="204"/>
    </font>
    <font>
      <b/>
      <sz val="12"/>
      <name val="Arial"/>
      <family val="2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FFFFFF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color theme="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49" fontId="0" fillId="0" borderId="0" xfId="0" applyNumberFormat="1"/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top" wrapText="1"/>
    </xf>
    <xf numFmtId="49" fontId="3" fillId="2" borderId="4" xfId="0" applyNumberFormat="1" applyFont="1" applyFill="1" applyBorder="1" applyAlignment="1">
      <alignment wrapText="1"/>
    </xf>
    <xf numFmtId="0" fontId="4" fillId="2" borderId="0" xfId="0" applyFont="1" applyFill="1" applyBorder="1" applyAlignment="1">
      <alignment vertical="top" wrapText="1"/>
    </xf>
    <xf numFmtId="0" fontId="0" fillId="2" borderId="0" xfId="0" applyFill="1"/>
    <xf numFmtId="49" fontId="3" fillId="2" borderId="6" xfId="0" applyNumberFormat="1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vertical="top" wrapText="1"/>
    </xf>
    <xf numFmtId="49" fontId="3" fillId="0" borderId="4" xfId="0" applyNumberFormat="1" applyFont="1" applyBorder="1" applyAlignment="1">
      <alignment horizontal="center" vertical="top" wrapText="1"/>
    </xf>
    <xf numFmtId="0" fontId="4" fillId="0" borderId="4" xfId="0" applyFont="1" applyBorder="1" applyAlignment="1">
      <alignment vertical="top" wrapText="1"/>
    </xf>
    <xf numFmtId="0" fontId="3" fillId="0" borderId="4" xfId="0" applyFont="1" applyBorder="1" applyAlignment="1">
      <alignment horizontal="center" wrapText="1"/>
    </xf>
    <xf numFmtId="0" fontId="5" fillId="0" borderId="0" xfId="0" applyFont="1" applyBorder="1" applyAlignment="1">
      <alignment horizontal="center" vertical="top" wrapText="1"/>
    </xf>
    <xf numFmtId="0" fontId="0" fillId="3" borderId="0" xfId="0" applyFill="1" applyBorder="1"/>
    <xf numFmtId="0" fontId="0" fillId="3" borderId="0" xfId="0" applyFill="1"/>
    <xf numFmtId="49" fontId="3" fillId="0" borderId="6" xfId="0" applyNumberFormat="1" applyFont="1" applyBorder="1" applyAlignment="1">
      <alignment horizontal="center" vertical="top" wrapText="1"/>
    </xf>
    <xf numFmtId="0" fontId="3" fillId="0" borderId="6" xfId="0" applyFont="1" applyBorder="1" applyAlignment="1">
      <alignment wrapText="1"/>
    </xf>
    <xf numFmtId="49" fontId="3" fillId="0" borderId="5" xfId="0" applyNumberFormat="1" applyFont="1" applyBorder="1" applyAlignment="1">
      <alignment horizontal="center" vertical="top" wrapText="1"/>
    </xf>
    <xf numFmtId="0" fontId="3" fillId="0" borderId="7" xfId="0" applyFont="1" applyBorder="1" applyAlignment="1">
      <alignment horizontal="left" wrapText="1" indent="1"/>
    </xf>
    <xf numFmtId="0" fontId="3" fillId="0" borderId="7" xfId="0" applyFont="1" applyBorder="1" applyAlignment="1">
      <alignment horizontal="center" wrapText="1"/>
    </xf>
    <xf numFmtId="0" fontId="3" fillId="0" borderId="8" xfId="0" applyFont="1" applyBorder="1" applyAlignment="1">
      <alignment wrapText="1"/>
    </xf>
    <xf numFmtId="0" fontId="3" fillId="0" borderId="8" xfId="0" applyFont="1" applyBorder="1" applyAlignment="1">
      <alignment horizontal="center" wrapText="1"/>
    </xf>
    <xf numFmtId="49" fontId="3" fillId="0" borderId="9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wrapText="1"/>
    </xf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3" fillId="0" borderId="7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center" wrapText="1"/>
    </xf>
    <xf numFmtId="0" fontId="3" fillId="0" borderId="1" xfId="0" applyFont="1" applyBorder="1" applyAlignment="1">
      <alignment horizontal="left" vertical="top" wrapText="1" indent="1"/>
    </xf>
    <xf numFmtId="0" fontId="3" fillId="0" borderId="8" xfId="0" applyFont="1" applyBorder="1" applyAlignment="1">
      <alignment horizontal="left" wrapText="1" indent="1"/>
    </xf>
    <xf numFmtId="0" fontId="3" fillId="0" borderId="1" xfId="0" applyFont="1" applyBorder="1" applyAlignment="1">
      <alignment horizontal="center" wrapText="1"/>
    </xf>
    <xf numFmtId="49" fontId="3" fillId="0" borderId="4" xfId="0" applyNumberFormat="1" applyFont="1" applyBorder="1" applyAlignment="1">
      <alignment vertical="top" wrapText="1"/>
    </xf>
    <xf numFmtId="0" fontId="4" fillId="0" borderId="7" xfId="0" applyFont="1" applyBorder="1" applyAlignment="1">
      <alignment vertical="top" wrapText="1"/>
    </xf>
    <xf numFmtId="0" fontId="6" fillId="0" borderId="4" xfId="0" applyFont="1" applyBorder="1" applyAlignment="1">
      <alignment wrapText="1"/>
    </xf>
    <xf numFmtId="0" fontId="3" fillId="0" borderId="8" xfId="0" applyFont="1" applyBorder="1" applyAlignment="1">
      <alignment vertical="top" wrapText="1"/>
    </xf>
    <xf numFmtId="0" fontId="6" fillId="0" borderId="8" xfId="0" applyFont="1" applyBorder="1" applyAlignment="1">
      <alignment horizontal="center" wrapText="1"/>
    </xf>
    <xf numFmtId="0" fontId="3" fillId="0" borderId="7" xfId="0" applyFont="1" applyBorder="1" applyAlignment="1">
      <alignment horizontal="left" vertical="top" wrapText="1" indent="1"/>
    </xf>
    <xf numFmtId="0" fontId="3" fillId="0" borderId="4" xfId="0" applyFont="1" applyBorder="1" applyAlignment="1">
      <alignment vertical="top" wrapText="1"/>
    </xf>
    <xf numFmtId="0" fontId="3" fillId="0" borderId="6" xfId="0" applyFont="1" applyBorder="1" applyAlignment="1">
      <alignment vertical="top" wrapText="1"/>
    </xf>
    <xf numFmtId="0" fontId="3" fillId="0" borderId="8" xfId="0" applyFont="1" applyBorder="1" applyAlignment="1">
      <alignment horizontal="left" vertical="top" wrapText="1" indent="1"/>
    </xf>
    <xf numFmtId="0" fontId="3" fillId="0" borderId="0" xfId="0" applyFont="1" applyBorder="1" applyAlignment="1">
      <alignment horizontal="center" vertical="top" wrapText="1"/>
    </xf>
    <xf numFmtId="0" fontId="0" fillId="0" borderId="0" xfId="0" applyBorder="1"/>
    <xf numFmtId="0" fontId="3" fillId="0" borderId="7" xfId="0" applyFont="1" applyBorder="1" applyAlignment="1">
      <alignment vertical="top" wrapText="1"/>
    </xf>
    <xf numFmtId="49" fontId="3" fillId="0" borderId="12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49" fontId="3" fillId="0" borderId="13" xfId="0" applyNumberFormat="1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wrapText="1"/>
    </xf>
    <xf numFmtId="0" fontId="3" fillId="0" borderId="12" xfId="0" applyFont="1" applyBorder="1" applyAlignment="1">
      <alignment horizontal="center" wrapText="1"/>
    </xf>
    <xf numFmtId="0" fontId="3" fillId="0" borderId="2" xfId="0" applyFont="1" applyBorder="1" applyAlignment="1">
      <alignment vertical="top" wrapText="1"/>
    </xf>
    <xf numFmtId="0" fontId="3" fillId="0" borderId="2" xfId="0" applyFont="1" applyBorder="1" applyAlignment="1">
      <alignment horizontal="left" vertical="top" wrapText="1" indent="1"/>
    </xf>
    <xf numFmtId="0" fontId="4" fillId="0" borderId="7" xfId="0" applyFont="1" applyBorder="1" applyAlignment="1">
      <alignment wrapText="1"/>
    </xf>
    <xf numFmtId="0" fontId="3" fillId="0" borderId="13" xfId="0" applyFont="1" applyBorder="1" applyAlignment="1">
      <alignment horizontal="center" wrapText="1"/>
    </xf>
    <xf numFmtId="49" fontId="4" fillId="0" borderId="4" xfId="0" applyNumberFormat="1" applyFont="1" applyBorder="1" applyAlignment="1">
      <alignment horizontal="center" vertical="top" wrapText="1"/>
    </xf>
    <xf numFmtId="0" fontId="3" fillId="0" borderId="13" xfId="0" applyFont="1" applyBorder="1" applyAlignment="1">
      <alignment wrapText="1"/>
    </xf>
    <xf numFmtId="0" fontId="4" fillId="0" borderId="0" xfId="0" applyFont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3" fillId="3" borderId="14" xfId="0" applyFont="1" applyFill="1" applyBorder="1" applyAlignment="1">
      <alignment horizontal="center" vertical="top" wrapText="1"/>
    </xf>
    <xf numFmtId="0" fontId="0" fillId="0" borderId="9" xfId="0" applyBorder="1"/>
    <xf numFmtId="0" fontId="4" fillId="0" borderId="10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0" fontId="3" fillId="0" borderId="14" xfId="0" applyFont="1" applyBorder="1" applyAlignment="1">
      <alignment horizontal="center" wrapText="1"/>
    </xf>
    <xf numFmtId="0" fontId="3" fillId="0" borderId="6" xfId="0" applyFont="1" applyFill="1" applyBorder="1" applyAlignment="1">
      <alignment horizontal="center" wrapText="1"/>
    </xf>
    <xf numFmtId="0" fontId="3" fillId="0" borderId="7" xfId="0" applyFont="1" applyFill="1" applyBorder="1" applyAlignment="1">
      <alignment horizontal="center" wrapText="1"/>
    </xf>
    <xf numFmtId="0" fontId="3" fillId="0" borderId="8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/>
    </xf>
    <xf numFmtId="0" fontId="3" fillId="0" borderId="2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3" fillId="0" borderId="5" xfId="0" applyFont="1" applyFill="1" applyBorder="1" applyAlignment="1">
      <alignment horizontal="center" wrapText="1"/>
    </xf>
    <xf numFmtId="0" fontId="3" fillId="0" borderId="11" xfId="0" applyFont="1" applyFill="1" applyBorder="1" applyAlignment="1">
      <alignment horizontal="center" wrapText="1"/>
    </xf>
    <xf numFmtId="0" fontId="3" fillId="0" borderId="10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 wrapText="1"/>
    </xf>
    <xf numFmtId="1" fontId="3" fillId="0" borderId="6" xfId="0" applyNumberFormat="1" applyFont="1" applyFill="1" applyBorder="1" applyAlignment="1">
      <alignment horizontal="center" wrapText="1"/>
    </xf>
    <xf numFmtId="1" fontId="3" fillId="0" borderId="2" xfId="0" applyNumberFormat="1" applyFont="1" applyFill="1" applyBorder="1" applyAlignment="1">
      <alignment horizontal="center" wrapText="1"/>
    </xf>
    <xf numFmtId="164" fontId="3" fillId="0" borderId="2" xfId="0" applyNumberFormat="1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wrapText="1"/>
    </xf>
    <xf numFmtId="0" fontId="1" fillId="0" borderId="0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0" fillId="0" borderId="9" xfId="0" applyNumberFormat="1" applyBorder="1"/>
    <xf numFmtId="0" fontId="9" fillId="0" borderId="4" xfId="0" applyFont="1" applyFill="1" applyBorder="1" applyAlignment="1">
      <alignment horizontal="center" wrapText="1"/>
    </xf>
    <xf numFmtId="0" fontId="6" fillId="0" borderId="4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 wrapText="1"/>
    </xf>
    <xf numFmtId="164" fontId="3" fillId="0" borderId="7" xfId="0" applyNumberFormat="1" applyFont="1" applyFill="1" applyBorder="1" applyAlignment="1">
      <alignment horizontal="center" wrapText="1"/>
    </xf>
    <xf numFmtId="164" fontId="3" fillId="0" borderId="8" xfId="0" applyNumberFormat="1" applyFont="1" applyFill="1" applyBorder="1" applyAlignment="1">
      <alignment horizontal="center" wrapText="1"/>
    </xf>
    <xf numFmtId="164" fontId="3" fillId="0" borderId="1" xfId="0" applyNumberFormat="1" applyFont="1" applyFill="1" applyBorder="1" applyAlignment="1">
      <alignment horizontal="center" wrapText="1"/>
    </xf>
    <xf numFmtId="0" fontId="4" fillId="0" borderId="10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 wrapText="1"/>
    </xf>
    <xf numFmtId="1" fontId="3" fillId="0" borderId="5" xfId="0" applyNumberFormat="1" applyFont="1" applyFill="1" applyBorder="1" applyAlignment="1">
      <alignment horizontal="center" wrapText="1"/>
    </xf>
    <xf numFmtId="164" fontId="3" fillId="0" borderId="5" xfId="0" applyNumberFormat="1" applyFont="1" applyFill="1" applyBorder="1" applyAlignment="1">
      <alignment horizontal="center" wrapText="1"/>
    </xf>
    <xf numFmtId="0" fontId="3" fillId="0" borderId="18" xfId="0" applyFont="1" applyFill="1" applyBorder="1" applyAlignment="1">
      <alignment horizontal="center" wrapText="1"/>
    </xf>
    <xf numFmtId="0" fontId="3" fillId="5" borderId="16" xfId="0" applyFont="1" applyFill="1" applyBorder="1" applyAlignment="1">
      <alignment horizontal="center" wrapText="1"/>
    </xf>
    <xf numFmtId="0" fontId="3" fillId="3" borderId="7" xfId="0" applyFont="1" applyFill="1" applyBorder="1" applyAlignment="1">
      <alignment horizontal="center" wrapText="1"/>
    </xf>
    <xf numFmtId="0" fontId="3" fillId="5" borderId="7" xfId="0" applyFont="1" applyFill="1" applyBorder="1" applyAlignment="1">
      <alignment horizontal="center" wrapText="1"/>
    </xf>
    <xf numFmtId="0" fontId="3" fillId="3" borderId="5" xfId="0" applyFont="1" applyFill="1" applyBorder="1" applyAlignment="1">
      <alignment horizontal="center" wrapText="1"/>
    </xf>
    <xf numFmtId="0" fontId="3" fillId="5" borderId="5" xfId="0" applyFont="1" applyFill="1" applyBorder="1" applyAlignment="1">
      <alignment horizontal="center" wrapText="1"/>
    </xf>
    <xf numFmtId="0" fontId="3" fillId="0" borderId="15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3" fillId="5" borderId="1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  <xf numFmtId="0" fontId="3" fillId="3" borderId="10" xfId="0" applyFont="1" applyFill="1" applyBorder="1" applyAlignment="1">
      <alignment horizontal="center" wrapText="1"/>
    </xf>
    <xf numFmtId="0" fontId="3" fillId="3" borderId="4" xfId="0" applyFont="1" applyFill="1" applyBorder="1" applyAlignment="1">
      <alignment horizontal="center" wrapText="1"/>
    </xf>
    <xf numFmtId="0" fontId="3" fillId="5" borderId="4" xfId="0" applyFont="1" applyFill="1" applyBorder="1" applyAlignment="1">
      <alignment horizontal="center" wrapText="1"/>
    </xf>
    <xf numFmtId="0" fontId="0" fillId="0" borderId="10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1" fontId="3" fillId="0" borderId="8" xfId="0" applyNumberFormat="1" applyFont="1" applyFill="1" applyBorder="1" applyAlignment="1">
      <alignment horizontal="center" wrapText="1"/>
    </xf>
    <xf numFmtId="1" fontId="3" fillId="0" borderId="1" xfId="0" applyNumberFormat="1" applyFont="1" applyFill="1" applyBorder="1" applyAlignment="1">
      <alignment horizontal="center" wrapText="1"/>
    </xf>
    <xf numFmtId="1" fontId="3" fillId="0" borderId="7" xfId="0" applyNumberFormat="1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tabSelected="1" view="pageBreakPreview" zoomScaleNormal="100" zoomScaleSheetLayoutView="100" workbookViewId="0">
      <pane xSplit="2" ySplit="6" topLeftCell="C7" activePane="bottomRight" state="frozen"/>
      <selection pane="topRight" activeCell="D1" sqref="D1"/>
      <selection pane="bottomLeft" activeCell="A103" sqref="A103"/>
      <selection pane="bottomRight" activeCell="I13" sqref="I13"/>
    </sheetView>
  </sheetViews>
  <sheetFormatPr defaultRowHeight="12.75" x14ac:dyDescent="0.2"/>
  <cols>
    <col min="1" max="1" width="7.28515625" style="1"/>
    <col min="2" max="2" width="26.28515625" style="2"/>
    <col min="3" max="3" width="9" style="2"/>
    <col min="4" max="4" width="9.140625" style="2"/>
    <col min="5" max="5" width="7.42578125" style="2"/>
    <col min="6" max="6" width="7.85546875" style="2"/>
    <col min="7" max="7" width="7.42578125" style="2"/>
    <col min="8" max="9" width="7.85546875" style="2"/>
    <col min="10" max="10" width="8.42578125" style="2" customWidth="1"/>
    <col min="11" max="14" width="7.85546875" style="2"/>
    <col min="15" max="15" width="9" style="2"/>
    <col min="16" max="1025" width="8.5703125"/>
  </cols>
  <sheetData>
    <row r="1" spans="1:16" ht="18" customHeight="1" x14ac:dyDescent="0.25">
      <c r="A1" s="87" t="s">
        <v>0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/>
    </row>
    <row r="2" spans="1:16" ht="18" customHeight="1" x14ac:dyDescent="0.25">
      <c r="A2" s="87" t="s">
        <v>221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/>
    </row>
    <row r="3" spans="1:16" ht="12" customHeight="1" x14ac:dyDescent="0.25">
      <c r="A3" s="3"/>
      <c r="B3"/>
      <c r="C3"/>
      <c r="D3"/>
      <c r="E3"/>
      <c r="F3"/>
      <c r="G3"/>
      <c r="H3"/>
      <c r="I3"/>
      <c r="J3"/>
      <c r="K3"/>
      <c r="L3"/>
      <c r="M3"/>
      <c r="N3"/>
      <c r="O3"/>
    </row>
    <row r="4" spans="1:16" ht="14.25" customHeight="1" x14ac:dyDescent="0.2">
      <c r="A4" s="88" t="s">
        <v>1</v>
      </c>
      <c r="B4" s="85" t="s">
        <v>2</v>
      </c>
      <c r="C4" s="85" t="s">
        <v>3</v>
      </c>
      <c r="D4" s="89" t="s">
        <v>4</v>
      </c>
      <c r="E4" s="85" t="s">
        <v>5</v>
      </c>
      <c r="F4" s="85"/>
      <c r="G4" s="85"/>
      <c r="H4" s="85"/>
      <c r="I4" s="85"/>
      <c r="J4" s="85"/>
      <c r="K4" s="85"/>
      <c r="L4" s="85"/>
      <c r="M4" s="85"/>
      <c r="N4" s="85"/>
      <c r="O4"/>
    </row>
    <row r="5" spans="1:16" ht="38.25" customHeight="1" x14ac:dyDescent="0.2">
      <c r="A5" s="88"/>
      <c r="B5" s="85"/>
      <c r="C5" s="85"/>
      <c r="D5" s="89"/>
      <c r="E5" s="4" t="s">
        <v>6</v>
      </c>
      <c r="F5" s="66" t="s">
        <v>7</v>
      </c>
      <c r="G5" s="67" t="s">
        <v>8</v>
      </c>
      <c r="H5" s="65" t="s">
        <v>9</v>
      </c>
      <c r="I5" s="66" t="s">
        <v>10</v>
      </c>
      <c r="J5" s="66" t="s">
        <v>11</v>
      </c>
      <c r="K5" s="66" t="s">
        <v>12</v>
      </c>
      <c r="L5" s="4" t="s">
        <v>13</v>
      </c>
      <c r="M5" s="66" t="s">
        <v>14</v>
      </c>
      <c r="N5" s="66" t="s">
        <v>15</v>
      </c>
      <c r="O5"/>
    </row>
    <row r="6" spans="1:16" ht="13.5" thickBot="1" x14ac:dyDescent="0.25">
      <c r="A6" s="5">
        <v>1</v>
      </c>
      <c r="B6" s="6">
        <v>2</v>
      </c>
      <c r="C6" s="7">
        <v>3</v>
      </c>
      <c r="D6" s="8">
        <v>4</v>
      </c>
      <c r="E6" s="8">
        <v>5</v>
      </c>
      <c r="F6" s="8">
        <v>6</v>
      </c>
      <c r="G6" s="8">
        <v>7</v>
      </c>
      <c r="H6" s="8">
        <v>8</v>
      </c>
      <c r="I6" s="8">
        <v>9</v>
      </c>
      <c r="J6" s="8">
        <v>10</v>
      </c>
      <c r="K6" s="8">
        <v>11</v>
      </c>
      <c r="L6" s="8">
        <v>12</v>
      </c>
      <c r="M6" s="8">
        <v>13</v>
      </c>
      <c r="N6" s="8">
        <v>14</v>
      </c>
      <c r="O6"/>
    </row>
    <row r="7" spans="1:16" s="11" customFormat="1" ht="12.75" customHeight="1" thickBot="1" x14ac:dyDescent="0.25">
      <c r="A7" s="9"/>
      <c r="B7" s="10" t="s">
        <v>16</v>
      </c>
      <c r="C7" s="86" t="s">
        <v>17</v>
      </c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</row>
    <row r="8" spans="1:16" ht="26.25" customHeight="1" thickBot="1" x14ac:dyDescent="0.25">
      <c r="A8" s="12" t="s">
        <v>18</v>
      </c>
      <c r="B8" s="13" t="s">
        <v>19</v>
      </c>
      <c r="C8" s="86"/>
      <c r="D8" s="78">
        <v>2994036</v>
      </c>
      <c r="E8" s="78">
        <f>D8-F8-G8-H8-I8-J8-L8-M8-N8</f>
        <v>2918420</v>
      </c>
      <c r="F8" s="78">
        <v>38890</v>
      </c>
      <c r="G8" s="78">
        <v>5779</v>
      </c>
      <c r="H8" s="78">
        <v>3151</v>
      </c>
      <c r="I8" s="78">
        <v>3139</v>
      </c>
      <c r="J8" s="78">
        <v>5831</v>
      </c>
      <c r="K8" s="78"/>
      <c r="L8" s="78">
        <v>8622</v>
      </c>
      <c r="M8" s="78">
        <v>4882</v>
      </c>
      <c r="N8" s="78">
        <v>5322</v>
      </c>
      <c r="O8"/>
    </row>
    <row r="9" spans="1:16" s="19" customFormat="1" ht="27" customHeight="1" x14ac:dyDescent="0.2">
      <c r="A9" s="14"/>
      <c r="B9" s="15" t="s">
        <v>20</v>
      </c>
      <c r="C9" s="16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17"/>
      <c r="P9" s="18"/>
    </row>
    <row r="10" spans="1:16" s="19" customFormat="1" ht="35.25" customHeight="1" thickBot="1" x14ac:dyDescent="0.25">
      <c r="A10" s="20">
        <v>2</v>
      </c>
      <c r="B10" s="21" t="s">
        <v>21</v>
      </c>
      <c r="C10" s="21" t="s">
        <v>22</v>
      </c>
      <c r="D10" s="72">
        <f>SUM(F10:N10)-K10</f>
        <v>152</v>
      </c>
      <c r="E10" s="72"/>
      <c r="F10" s="72">
        <f>F12+F13+F14+F15+F16+F17+F19+F20+F21+F22+F23+F24</f>
        <v>105</v>
      </c>
      <c r="G10" s="72">
        <f t="shared" ref="G10:N10" si="0">G12+G13+G14+G15+G16+G17+G19+G20+G21+G22+G23+G24</f>
        <v>4</v>
      </c>
      <c r="H10" s="72">
        <f t="shared" si="0"/>
        <v>1</v>
      </c>
      <c r="I10" s="72">
        <f t="shared" si="0"/>
        <v>0</v>
      </c>
      <c r="J10" s="72">
        <f t="shared" si="0"/>
        <v>15</v>
      </c>
      <c r="K10" s="72">
        <f t="shared" si="0"/>
        <v>2</v>
      </c>
      <c r="L10" s="72">
        <f t="shared" si="0"/>
        <v>22</v>
      </c>
      <c r="M10" s="72">
        <f t="shared" si="0"/>
        <v>3</v>
      </c>
      <c r="N10" s="72">
        <f t="shared" si="0"/>
        <v>2</v>
      </c>
      <c r="O10"/>
      <c r="P10"/>
    </row>
    <row r="11" spans="1:16" s="19" customFormat="1" ht="10.5" customHeight="1" x14ac:dyDescent="0.2">
      <c r="A11" s="22"/>
      <c r="B11" s="23" t="s">
        <v>5</v>
      </c>
      <c r="C11" s="24"/>
      <c r="D11" s="73"/>
      <c r="E11" s="73"/>
      <c r="F11" s="73"/>
      <c r="G11" s="73"/>
      <c r="H11" s="73"/>
      <c r="I11" s="73"/>
      <c r="J11" s="73"/>
      <c r="K11" s="73"/>
      <c r="L11" s="73"/>
      <c r="M11" s="73"/>
      <c r="N11" s="73"/>
      <c r="O11"/>
      <c r="P11"/>
    </row>
    <row r="12" spans="1:16" s="19" customFormat="1" ht="21.75" customHeight="1" thickBot="1" x14ac:dyDescent="0.25">
      <c r="A12" s="20" t="s">
        <v>23</v>
      </c>
      <c r="B12" s="25" t="s">
        <v>24</v>
      </c>
      <c r="C12" s="26" t="s">
        <v>22</v>
      </c>
      <c r="D12" s="74">
        <f>SUM(F12:N12)</f>
        <v>4</v>
      </c>
      <c r="E12" s="74"/>
      <c r="F12" s="74">
        <v>4</v>
      </c>
      <c r="G12" s="74"/>
      <c r="H12" s="74"/>
      <c r="I12" s="74"/>
      <c r="J12" s="74"/>
      <c r="K12" s="74"/>
      <c r="L12" s="74"/>
      <c r="M12" s="74"/>
      <c r="N12" s="74"/>
      <c r="O12"/>
      <c r="P12"/>
    </row>
    <row r="13" spans="1:16" s="19" customFormat="1" ht="75.75" customHeight="1" thickBot="1" x14ac:dyDescent="0.25">
      <c r="A13" s="27" t="s">
        <v>25</v>
      </c>
      <c r="B13" s="28" t="s">
        <v>26</v>
      </c>
      <c r="C13" s="29" t="s">
        <v>22</v>
      </c>
      <c r="D13" s="75">
        <f>SUM(F13:N13)</f>
        <v>17</v>
      </c>
      <c r="E13" s="79"/>
      <c r="F13" s="75">
        <v>9</v>
      </c>
      <c r="G13" s="75">
        <v>1</v>
      </c>
      <c r="H13" s="75">
        <v>1</v>
      </c>
      <c r="I13" s="75"/>
      <c r="J13" s="75">
        <v>4</v>
      </c>
      <c r="K13" s="75"/>
      <c r="L13" s="75">
        <v>2</v>
      </c>
      <c r="M13" s="75"/>
      <c r="N13" s="75"/>
      <c r="O13"/>
      <c r="P13"/>
    </row>
    <row r="14" spans="1:16" s="19" customFormat="1" ht="62.25" customHeight="1" thickBot="1" x14ac:dyDescent="0.25">
      <c r="A14" s="27" t="s">
        <v>27</v>
      </c>
      <c r="B14" s="28" t="s">
        <v>28</v>
      </c>
      <c r="C14" s="29" t="s">
        <v>22</v>
      </c>
      <c r="D14" s="75">
        <f>SUM(F14:N14)</f>
        <v>6</v>
      </c>
      <c r="E14" s="79"/>
      <c r="F14" s="75">
        <v>4</v>
      </c>
      <c r="G14" s="75"/>
      <c r="H14" s="75"/>
      <c r="I14" s="75"/>
      <c r="J14" s="75"/>
      <c r="K14" s="75"/>
      <c r="L14" s="75">
        <v>2</v>
      </c>
      <c r="M14" s="75"/>
      <c r="N14" s="75"/>
      <c r="O14"/>
      <c r="P14"/>
    </row>
    <row r="15" spans="1:16" s="19" customFormat="1" ht="48.75" customHeight="1" thickBot="1" x14ac:dyDescent="0.25">
      <c r="A15" s="14" t="s">
        <v>29</v>
      </c>
      <c r="B15" s="31" t="s">
        <v>30</v>
      </c>
      <c r="C15" s="16" t="s">
        <v>22</v>
      </c>
      <c r="D15" s="75">
        <f>SUM(F15:N15)-K15</f>
        <v>39</v>
      </c>
      <c r="E15" s="80"/>
      <c r="F15" s="75">
        <v>35</v>
      </c>
      <c r="G15" s="75">
        <v>1</v>
      </c>
      <c r="H15" s="75"/>
      <c r="I15" s="75"/>
      <c r="J15" s="75">
        <v>3</v>
      </c>
      <c r="K15" s="79">
        <v>2</v>
      </c>
      <c r="L15" s="75"/>
      <c r="M15" s="75"/>
      <c r="N15" s="75"/>
      <c r="O15"/>
      <c r="P15"/>
    </row>
    <row r="16" spans="1:16" s="19" customFormat="1" ht="24" customHeight="1" thickBot="1" x14ac:dyDescent="0.25">
      <c r="A16" s="5" t="s">
        <v>31</v>
      </c>
      <c r="B16" s="32" t="s">
        <v>32</v>
      </c>
      <c r="C16" s="33" t="s">
        <v>22</v>
      </c>
      <c r="D16" s="76">
        <f>SUM(F16:N16)</f>
        <v>0</v>
      </c>
      <c r="E16" s="76"/>
      <c r="F16" s="76"/>
      <c r="G16" s="76"/>
      <c r="H16" s="76"/>
      <c r="I16" s="76"/>
      <c r="J16" s="76"/>
      <c r="K16" s="76"/>
      <c r="L16" s="76"/>
      <c r="M16" s="76"/>
      <c r="N16" s="76"/>
      <c r="O16"/>
      <c r="P16"/>
    </row>
    <row r="17" spans="1:16" s="19" customFormat="1" ht="27" customHeight="1" thickBot="1" x14ac:dyDescent="0.25">
      <c r="A17" s="20" t="s">
        <v>33</v>
      </c>
      <c r="B17" s="25" t="s">
        <v>200</v>
      </c>
      <c r="C17" s="26" t="s">
        <v>22</v>
      </c>
      <c r="D17" s="74"/>
      <c r="E17" s="74"/>
      <c r="F17" s="74"/>
      <c r="G17" s="74"/>
      <c r="H17" s="74"/>
      <c r="I17" s="74"/>
      <c r="J17" s="74"/>
      <c r="K17" s="74"/>
      <c r="L17" s="74"/>
      <c r="M17" s="74"/>
      <c r="N17" s="74"/>
      <c r="O17"/>
      <c r="P17"/>
    </row>
    <row r="18" spans="1:16" s="19" customFormat="1" ht="28.5" hidden="1" customHeight="1" x14ac:dyDescent="0.2">
      <c r="A18" s="5" t="s">
        <v>35</v>
      </c>
      <c r="B18" s="34" t="s">
        <v>36</v>
      </c>
      <c r="C18" s="33" t="s">
        <v>37</v>
      </c>
      <c r="D18" s="77"/>
      <c r="E18" s="81"/>
      <c r="F18" s="77"/>
      <c r="G18" s="77"/>
      <c r="H18" s="77"/>
      <c r="I18" s="77"/>
      <c r="J18" s="77"/>
      <c r="K18" s="77"/>
      <c r="L18" s="77"/>
      <c r="M18" s="77"/>
      <c r="N18" s="77"/>
      <c r="O18"/>
      <c r="P18"/>
    </row>
    <row r="19" spans="1:16" s="19" customFormat="1" ht="26.25" thickBot="1" x14ac:dyDescent="0.25">
      <c r="A19" s="20" t="s">
        <v>34</v>
      </c>
      <c r="B19" s="25" t="s">
        <v>39</v>
      </c>
      <c r="C19" s="26" t="s">
        <v>22</v>
      </c>
      <c r="D19" s="74">
        <f t="shared" ref="D19:D24" si="1">SUM(F19:N19)</f>
        <v>2</v>
      </c>
      <c r="E19" s="74"/>
      <c r="F19" s="74"/>
      <c r="G19" s="74"/>
      <c r="H19" s="74"/>
      <c r="I19" s="74"/>
      <c r="J19" s="74"/>
      <c r="K19" s="74"/>
      <c r="L19" s="74">
        <v>2</v>
      </c>
      <c r="M19" s="74"/>
      <c r="N19" s="74"/>
      <c r="O19"/>
      <c r="P19"/>
    </row>
    <row r="20" spans="1:16" ht="12.75" customHeight="1" thickBot="1" x14ac:dyDescent="0.25">
      <c r="A20" s="20" t="s">
        <v>38</v>
      </c>
      <c r="B20" s="25" t="s">
        <v>217</v>
      </c>
      <c r="C20" s="26" t="s">
        <v>22</v>
      </c>
      <c r="D20" s="74">
        <f t="shared" si="1"/>
        <v>5</v>
      </c>
      <c r="E20" s="74"/>
      <c r="F20" s="74">
        <v>2</v>
      </c>
      <c r="G20" s="74"/>
      <c r="H20" s="74"/>
      <c r="I20" s="74"/>
      <c r="J20" s="74"/>
      <c r="K20" s="74"/>
      <c r="L20" s="74">
        <v>2</v>
      </c>
      <c r="M20" s="74"/>
      <c r="N20" s="74">
        <v>1</v>
      </c>
      <c r="O20"/>
    </row>
    <row r="21" spans="1:16" ht="13.5" thickBot="1" x14ac:dyDescent="0.25">
      <c r="A21" s="20" t="s">
        <v>40</v>
      </c>
      <c r="B21" s="25" t="s">
        <v>197</v>
      </c>
      <c r="C21" s="26" t="s">
        <v>22</v>
      </c>
      <c r="D21" s="74">
        <f t="shared" si="1"/>
        <v>49</v>
      </c>
      <c r="E21" s="74"/>
      <c r="F21" s="74">
        <v>27</v>
      </c>
      <c r="G21" s="74">
        <v>2</v>
      </c>
      <c r="H21" s="74"/>
      <c r="I21" s="74"/>
      <c r="J21" s="74">
        <v>6</v>
      </c>
      <c r="K21" s="74"/>
      <c r="L21" s="74">
        <v>10</v>
      </c>
      <c r="M21" s="74">
        <v>3</v>
      </c>
      <c r="N21" s="74">
        <v>1</v>
      </c>
      <c r="O21"/>
    </row>
    <row r="22" spans="1:16" ht="13.5" thickBot="1" x14ac:dyDescent="0.25">
      <c r="A22" s="20" t="s">
        <v>43</v>
      </c>
      <c r="B22" s="25" t="s">
        <v>198</v>
      </c>
      <c r="C22" s="26" t="s">
        <v>22</v>
      </c>
      <c r="D22" s="74">
        <f t="shared" si="1"/>
        <v>5</v>
      </c>
      <c r="E22" s="74"/>
      <c r="F22" s="74">
        <v>2</v>
      </c>
      <c r="G22" s="74"/>
      <c r="H22" s="74"/>
      <c r="I22" s="74"/>
      <c r="J22" s="74">
        <v>1</v>
      </c>
      <c r="K22" s="74"/>
      <c r="L22" s="74">
        <v>2</v>
      </c>
      <c r="M22" s="74"/>
      <c r="N22" s="74"/>
      <c r="O22"/>
    </row>
    <row r="23" spans="1:16" ht="13.5" thickBot="1" x14ac:dyDescent="0.25">
      <c r="A23" s="20" t="s">
        <v>44</v>
      </c>
      <c r="B23" s="25" t="s">
        <v>46</v>
      </c>
      <c r="C23" s="26" t="s">
        <v>22</v>
      </c>
      <c r="D23" s="74">
        <f t="shared" si="1"/>
        <v>6</v>
      </c>
      <c r="E23" s="74"/>
      <c r="F23" s="74">
        <v>4</v>
      </c>
      <c r="G23" s="74"/>
      <c r="H23" s="74"/>
      <c r="I23" s="74"/>
      <c r="J23" s="74">
        <v>1</v>
      </c>
      <c r="K23" s="74"/>
      <c r="L23" s="74">
        <v>1</v>
      </c>
      <c r="M23" s="74"/>
      <c r="N23" s="74"/>
      <c r="O23"/>
    </row>
    <row r="24" spans="1:16" ht="12.75" customHeight="1" thickBot="1" x14ac:dyDescent="0.25">
      <c r="A24" s="22" t="s">
        <v>45</v>
      </c>
      <c r="B24" s="31" t="s">
        <v>219</v>
      </c>
      <c r="C24" s="24" t="s">
        <v>22</v>
      </c>
      <c r="D24" s="73">
        <f t="shared" si="1"/>
        <v>19</v>
      </c>
      <c r="E24" s="73"/>
      <c r="F24" s="73">
        <v>18</v>
      </c>
      <c r="G24" s="73"/>
      <c r="H24" s="73"/>
      <c r="I24" s="73"/>
      <c r="J24" s="73"/>
      <c r="K24" s="73"/>
      <c r="L24" s="73">
        <v>1</v>
      </c>
      <c r="M24" s="73"/>
      <c r="N24" s="73"/>
      <c r="O24"/>
    </row>
    <row r="25" spans="1:16" ht="51.75" thickBot="1" x14ac:dyDescent="0.25">
      <c r="A25" s="5">
        <v>3</v>
      </c>
      <c r="B25" s="32" t="s">
        <v>47</v>
      </c>
      <c r="C25" s="36" t="s">
        <v>22</v>
      </c>
      <c r="D25" s="77">
        <f>SUM(F25:N25)</f>
        <v>1</v>
      </c>
      <c r="E25" s="81"/>
      <c r="F25" s="77"/>
      <c r="G25" s="77"/>
      <c r="H25" s="77"/>
      <c r="I25" s="77"/>
      <c r="J25" s="77"/>
      <c r="K25" s="77"/>
      <c r="L25" s="77">
        <v>1</v>
      </c>
      <c r="M25" s="77"/>
      <c r="N25" s="77"/>
      <c r="O25"/>
    </row>
    <row r="26" spans="1:16" x14ac:dyDescent="0.2">
      <c r="A26" s="22"/>
      <c r="B26" s="23" t="s">
        <v>5</v>
      </c>
      <c r="C26" s="24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73"/>
      <c r="O26"/>
    </row>
    <row r="27" spans="1:16" ht="26.25" thickBot="1" x14ac:dyDescent="0.25">
      <c r="A27" s="22" t="s">
        <v>48</v>
      </c>
      <c r="B27" s="31" t="s">
        <v>24</v>
      </c>
      <c r="C27" s="24" t="s">
        <v>22</v>
      </c>
      <c r="D27" s="73">
        <f>SUM(F27:N27)</f>
        <v>0</v>
      </c>
      <c r="E27" s="73"/>
      <c r="F27" s="73"/>
      <c r="G27" s="73"/>
      <c r="H27" s="73"/>
      <c r="I27" s="73"/>
      <c r="J27" s="73"/>
      <c r="K27" s="73"/>
      <c r="L27" s="73"/>
      <c r="M27" s="73"/>
      <c r="N27" s="73"/>
      <c r="O27"/>
    </row>
    <row r="28" spans="1:16" ht="78" customHeight="1" thickBot="1" x14ac:dyDescent="0.25">
      <c r="A28" s="5" t="s">
        <v>49</v>
      </c>
      <c r="B28" s="32" t="s">
        <v>26</v>
      </c>
      <c r="C28" s="36" t="s">
        <v>22</v>
      </c>
      <c r="D28" s="77"/>
      <c r="E28" s="76"/>
      <c r="F28" s="77"/>
      <c r="G28" s="77"/>
      <c r="H28" s="77"/>
      <c r="I28" s="77"/>
      <c r="J28" s="77"/>
      <c r="K28" s="81"/>
      <c r="L28" s="77"/>
      <c r="M28" s="77"/>
      <c r="N28" s="77"/>
      <c r="O28"/>
    </row>
    <row r="29" spans="1:16" ht="63.75" customHeight="1" thickBot="1" x14ac:dyDescent="0.25">
      <c r="A29" s="5" t="s">
        <v>50</v>
      </c>
      <c r="B29" s="32" t="s">
        <v>28</v>
      </c>
      <c r="C29" s="36" t="s">
        <v>22</v>
      </c>
      <c r="D29" s="77"/>
      <c r="E29" s="81"/>
      <c r="F29" s="77"/>
      <c r="G29" s="77"/>
      <c r="H29" s="77"/>
      <c r="I29" s="77"/>
      <c r="J29" s="77"/>
      <c r="K29" s="77"/>
      <c r="L29" s="77"/>
      <c r="M29" s="77"/>
      <c r="N29" s="77"/>
      <c r="O29"/>
    </row>
    <row r="30" spans="1:16" ht="26.25" thickBot="1" x14ac:dyDescent="0.25">
      <c r="A30" s="20" t="s">
        <v>51</v>
      </c>
      <c r="B30" s="25" t="s">
        <v>32</v>
      </c>
      <c r="C30" s="26" t="s">
        <v>22</v>
      </c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4"/>
      <c r="O30"/>
    </row>
    <row r="31" spans="1:16" ht="24" customHeight="1" thickBot="1" x14ac:dyDescent="0.25">
      <c r="A31" s="20" t="s">
        <v>52</v>
      </c>
      <c r="B31" s="25" t="s">
        <v>199</v>
      </c>
      <c r="C31" s="26" t="s">
        <v>22</v>
      </c>
      <c r="D31" s="77">
        <f>SUM(F31:N31)</f>
        <v>1</v>
      </c>
      <c r="E31" s="74"/>
      <c r="F31" s="74"/>
      <c r="G31" s="74"/>
      <c r="H31" s="74"/>
      <c r="I31" s="74"/>
      <c r="J31" s="74"/>
      <c r="K31" s="74"/>
      <c r="L31" s="74">
        <v>1</v>
      </c>
      <c r="M31" s="74"/>
      <c r="N31" s="74"/>
      <c r="O31"/>
    </row>
    <row r="32" spans="1:16" ht="26.25" thickBot="1" x14ac:dyDescent="0.25">
      <c r="A32" s="20" t="s">
        <v>53</v>
      </c>
      <c r="B32" s="25" t="s">
        <v>39</v>
      </c>
      <c r="C32" s="26" t="s">
        <v>22</v>
      </c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  <c r="O32"/>
    </row>
    <row r="33" spans="1:15" ht="13.5" thickBot="1" x14ac:dyDescent="0.25">
      <c r="A33" s="20" t="s">
        <v>54</v>
      </c>
      <c r="B33" s="25" t="s">
        <v>198</v>
      </c>
      <c r="C33" s="26" t="s">
        <v>22</v>
      </c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  <c r="O33"/>
    </row>
    <row r="34" spans="1:15" ht="13.5" thickBot="1" x14ac:dyDescent="0.25">
      <c r="A34" s="20" t="s">
        <v>55</v>
      </c>
      <c r="B34" s="25" t="s">
        <v>57</v>
      </c>
      <c r="C34" s="26" t="s">
        <v>22</v>
      </c>
      <c r="D34" s="74"/>
      <c r="E34" s="74"/>
      <c r="F34" s="74"/>
      <c r="G34" s="74"/>
      <c r="H34" s="74"/>
      <c r="I34" s="74"/>
      <c r="J34" s="74"/>
      <c r="K34" s="74"/>
      <c r="L34" s="74"/>
      <c r="M34" s="74"/>
      <c r="N34" s="74"/>
      <c r="O34"/>
    </row>
    <row r="35" spans="1:15" ht="13.5" thickBot="1" x14ac:dyDescent="0.25">
      <c r="A35" s="20" t="s">
        <v>56</v>
      </c>
      <c r="B35" s="25" t="s">
        <v>218</v>
      </c>
      <c r="C35" s="26" t="s">
        <v>22</v>
      </c>
      <c r="D35" s="74"/>
      <c r="E35" s="74"/>
      <c r="F35" s="74"/>
      <c r="G35" s="74"/>
      <c r="H35" s="74"/>
      <c r="I35" s="74"/>
      <c r="J35" s="74"/>
      <c r="K35" s="74"/>
      <c r="L35" s="74"/>
      <c r="M35" s="74"/>
      <c r="N35" s="74"/>
      <c r="O35"/>
    </row>
    <row r="36" spans="1:15" ht="26.25" thickBot="1" x14ac:dyDescent="0.25">
      <c r="A36" s="37"/>
      <c r="B36" s="38" t="s">
        <v>58</v>
      </c>
      <c r="C36" s="39"/>
      <c r="D36" s="92"/>
      <c r="E36" s="92"/>
      <c r="F36" s="92"/>
      <c r="G36" s="92"/>
      <c r="H36" s="92"/>
      <c r="I36" s="92"/>
      <c r="J36" s="92"/>
      <c r="K36" s="92"/>
      <c r="L36" s="92"/>
      <c r="M36" s="92"/>
      <c r="N36" s="92"/>
      <c r="O36"/>
    </row>
    <row r="37" spans="1:15" ht="39" thickBot="1" x14ac:dyDescent="0.25">
      <c r="A37" s="20">
        <v>4</v>
      </c>
      <c r="B37" s="40" t="s">
        <v>59</v>
      </c>
      <c r="C37" s="41"/>
      <c r="D37" s="92"/>
      <c r="E37" s="93"/>
      <c r="F37" s="92"/>
      <c r="G37" s="92"/>
      <c r="H37" s="92"/>
      <c r="I37" s="92"/>
      <c r="J37" s="92"/>
      <c r="K37" s="92"/>
      <c r="L37" s="92"/>
      <c r="M37" s="92"/>
      <c r="N37" s="92"/>
      <c r="O37"/>
    </row>
    <row r="38" spans="1:15" ht="13.5" customHeight="1" thickBot="1" x14ac:dyDescent="0.25">
      <c r="A38" s="20" t="s">
        <v>60</v>
      </c>
      <c r="B38" s="40" t="s">
        <v>61</v>
      </c>
      <c r="C38" s="68" t="s">
        <v>22</v>
      </c>
      <c r="D38" s="77">
        <f>SUM(F38:N38)-K38</f>
        <v>308</v>
      </c>
      <c r="E38" s="74"/>
      <c r="F38" s="77">
        <v>205</v>
      </c>
      <c r="G38" s="76">
        <v>28</v>
      </c>
      <c r="H38" s="76">
        <v>3</v>
      </c>
      <c r="I38" s="76">
        <v>5</v>
      </c>
      <c r="J38" s="76">
        <v>21</v>
      </c>
      <c r="K38" s="76">
        <v>2</v>
      </c>
      <c r="L38" s="76">
        <v>27</v>
      </c>
      <c r="M38" s="76">
        <v>8</v>
      </c>
      <c r="N38" s="76">
        <v>11</v>
      </c>
      <c r="O38"/>
    </row>
    <row r="39" spans="1:15" ht="13.5" customHeight="1" thickBot="1" x14ac:dyDescent="0.25">
      <c r="A39" s="22" t="s">
        <v>62</v>
      </c>
      <c r="B39" s="42" t="s">
        <v>63</v>
      </c>
      <c r="C39" s="69" t="s">
        <v>64</v>
      </c>
      <c r="D39" s="75">
        <f>SUM(F39:N39)-K39</f>
        <v>38642.69999999999</v>
      </c>
      <c r="E39" s="73"/>
      <c r="F39" s="73">
        <v>26267.3</v>
      </c>
      <c r="G39" s="73">
        <v>1148.5999999999999</v>
      </c>
      <c r="H39" s="73">
        <v>293</v>
      </c>
      <c r="I39" s="73">
        <v>246.2</v>
      </c>
      <c r="J39" s="73">
        <v>1152.8</v>
      </c>
      <c r="K39" s="73">
        <v>143.30000000000001</v>
      </c>
      <c r="L39" s="73">
        <v>7517.1</v>
      </c>
      <c r="M39" s="94">
        <v>1169</v>
      </c>
      <c r="N39" s="73">
        <v>848.7</v>
      </c>
      <c r="O39"/>
    </row>
    <row r="40" spans="1:15" ht="13.5" customHeight="1" x14ac:dyDescent="0.2">
      <c r="A40" s="14"/>
      <c r="B40" s="43" t="s">
        <v>65</v>
      </c>
      <c r="C40" s="52"/>
      <c r="D40" s="75"/>
      <c r="E40" s="80"/>
      <c r="F40" s="75"/>
      <c r="G40" s="75"/>
      <c r="H40" s="75"/>
      <c r="I40" s="75"/>
      <c r="J40" s="75"/>
      <c r="K40" s="75"/>
      <c r="L40" s="75"/>
      <c r="M40" s="75"/>
      <c r="N40" s="75"/>
      <c r="O40"/>
    </row>
    <row r="41" spans="1:15" ht="13.5" customHeight="1" thickBot="1" x14ac:dyDescent="0.25">
      <c r="A41" s="20" t="s">
        <v>66</v>
      </c>
      <c r="B41" s="44" t="s">
        <v>67</v>
      </c>
      <c r="C41" s="53" t="s">
        <v>22</v>
      </c>
      <c r="D41" s="72">
        <f t="shared" ref="D40:D103" si="2">SUM(F41:N41)-K41</f>
        <v>0</v>
      </c>
      <c r="E41" s="74"/>
      <c r="F41" s="72"/>
      <c r="G41" s="72"/>
      <c r="H41" s="72"/>
      <c r="I41" s="72"/>
      <c r="J41" s="72"/>
      <c r="K41" s="72"/>
      <c r="L41" s="72"/>
      <c r="M41" s="72"/>
      <c r="N41" s="72"/>
      <c r="O41"/>
    </row>
    <row r="42" spans="1:15" ht="13.5" customHeight="1" thickBot="1" x14ac:dyDescent="0.25">
      <c r="A42" s="20" t="s">
        <v>68</v>
      </c>
      <c r="B42" s="45" t="s">
        <v>63</v>
      </c>
      <c r="C42" s="68" t="s">
        <v>64</v>
      </c>
      <c r="D42" s="77">
        <f t="shared" si="2"/>
        <v>0</v>
      </c>
      <c r="E42" s="74"/>
      <c r="F42" s="74"/>
      <c r="G42" s="74"/>
      <c r="H42" s="74"/>
      <c r="I42" s="74"/>
      <c r="J42" s="74"/>
      <c r="K42" s="74"/>
      <c r="L42" s="74"/>
      <c r="M42" s="74"/>
      <c r="N42" s="74"/>
      <c r="O42"/>
    </row>
    <row r="43" spans="1:15" ht="13.5" customHeight="1" thickBot="1" x14ac:dyDescent="0.25">
      <c r="A43" s="20" t="s">
        <v>69</v>
      </c>
      <c r="B43" s="40" t="s">
        <v>70</v>
      </c>
      <c r="C43" s="68" t="s">
        <v>22</v>
      </c>
      <c r="D43" s="77">
        <f t="shared" si="2"/>
        <v>12</v>
      </c>
      <c r="E43" s="74"/>
      <c r="F43" s="74">
        <v>11</v>
      </c>
      <c r="G43" s="74"/>
      <c r="H43" s="74"/>
      <c r="I43" s="74"/>
      <c r="J43" s="74"/>
      <c r="K43" s="74"/>
      <c r="L43" s="74"/>
      <c r="M43" s="74">
        <v>1</v>
      </c>
      <c r="N43" s="74"/>
      <c r="O43"/>
    </row>
    <row r="44" spans="1:15" ht="13.5" customHeight="1" thickBot="1" x14ac:dyDescent="0.25">
      <c r="A44" s="20" t="s">
        <v>71</v>
      </c>
      <c r="B44" s="45" t="s">
        <v>63</v>
      </c>
      <c r="C44" s="68" t="s">
        <v>64</v>
      </c>
      <c r="D44" s="77">
        <f t="shared" si="2"/>
        <v>8177.7</v>
      </c>
      <c r="E44" s="74"/>
      <c r="F44" s="74">
        <v>7497.7</v>
      </c>
      <c r="G44" s="74"/>
      <c r="H44" s="74"/>
      <c r="I44" s="74"/>
      <c r="J44" s="74"/>
      <c r="K44" s="74"/>
      <c r="L44" s="74"/>
      <c r="M44" s="74">
        <v>680</v>
      </c>
      <c r="N44" s="74"/>
      <c r="O44"/>
    </row>
    <row r="45" spans="1:15" ht="26.25" thickBot="1" x14ac:dyDescent="0.25">
      <c r="A45" s="20" t="s">
        <v>72</v>
      </c>
      <c r="B45" s="40" t="s">
        <v>73</v>
      </c>
      <c r="C45" s="68" t="s">
        <v>22</v>
      </c>
      <c r="D45" s="77">
        <f t="shared" si="2"/>
        <v>11</v>
      </c>
      <c r="E45" s="74"/>
      <c r="F45" s="74">
        <v>10</v>
      </c>
      <c r="G45" s="74"/>
      <c r="H45" s="74"/>
      <c r="I45" s="74"/>
      <c r="J45" s="74"/>
      <c r="K45" s="74"/>
      <c r="L45" s="74">
        <v>1</v>
      </c>
      <c r="M45" s="74"/>
      <c r="N45" s="74"/>
      <c r="O45"/>
    </row>
    <row r="46" spans="1:15" ht="13.5" customHeight="1" thickBot="1" x14ac:dyDescent="0.25">
      <c r="A46" s="20" t="s">
        <v>74</v>
      </c>
      <c r="B46" s="45" t="s">
        <v>63</v>
      </c>
      <c r="C46" s="68" t="s">
        <v>64</v>
      </c>
      <c r="D46" s="77">
        <f t="shared" si="2"/>
        <v>512</v>
      </c>
      <c r="E46" s="74"/>
      <c r="F46" s="74">
        <v>370</v>
      </c>
      <c r="G46" s="74"/>
      <c r="H46" s="74"/>
      <c r="I46" s="74"/>
      <c r="J46" s="74"/>
      <c r="K46" s="74"/>
      <c r="L46" s="74">
        <v>142</v>
      </c>
      <c r="M46" s="74"/>
      <c r="N46" s="74"/>
      <c r="O46"/>
    </row>
    <row r="47" spans="1:15" ht="25.5" customHeight="1" thickBot="1" x14ac:dyDescent="0.25">
      <c r="A47" s="20" t="s">
        <v>75</v>
      </c>
      <c r="B47" s="40" t="s">
        <v>76</v>
      </c>
      <c r="C47" s="68" t="s">
        <v>22</v>
      </c>
      <c r="D47" s="77">
        <f t="shared" si="2"/>
        <v>128</v>
      </c>
      <c r="E47" s="74"/>
      <c r="F47" s="74">
        <v>111</v>
      </c>
      <c r="G47" s="74">
        <v>8</v>
      </c>
      <c r="H47" s="74"/>
      <c r="I47" s="74"/>
      <c r="J47" s="74">
        <v>1</v>
      </c>
      <c r="K47" s="74"/>
      <c r="L47" s="74">
        <v>8</v>
      </c>
      <c r="M47" s="74"/>
      <c r="N47" s="74"/>
      <c r="O47"/>
    </row>
    <row r="48" spans="1:15" ht="13.5" customHeight="1" thickBot="1" x14ac:dyDescent="0.25">
      <c r="A48" s="20" t="s">
        <v>77</v>
      </c>
      <c r="B48" s="45" t="s">
        <v>63</v>
      </c>
      <c r="C48" s="68" t="s">
        <v>64</v>
      </c>
      <c r="D48" s="77">
        <f t="shared" si="2"/>
        <v>13860.7</v>
      </c>
      <c r="E48" s="74"/>
      <c r="F48" s="74">
        <v>12266.2</v>
      </c>
      <c r="G48" s="74">
        <v>270.5</v>
      </c>
      <c r="H48" s="74"/>
      <c r="I48" s="74"/>
      <c r="J48" s="95">
        <v>9</v>
      </c>
      <c r="K48" s="95"/>
      <c r="L48" s="74">
        <v>1315</v>
      </c>
      <c r="M48" s="74"/>
      <c r="N48" s="74"/>
      <c r="O48"/>
    </row>
    <row r="49" spans="1:15" ht="13.5" thickBot="1" x14ac:dyDescent="0.25">
      <c r="A49" s="20" t="s">
        <v>78</v>
      </c>
      <c r="B49" s="40" t="s">
        <v>79</v>
      </c>
      <c r="C49" s="68" t="s">
        <v>22</v>
      </c>
      <c r="D49" s="77">
        <f t="shared" si="2"/>
        <v>95</v>
      </c>
      <c r="E49" s="74"/>
      <c r="F49" s="74">
        <v>42</v>
      </c>
      <c r="G49" s="74">
        <v>13</v>
      </c>
      <c r="H49" s="74"/>
      <c r="I49" s="74">
        <v>5</v>
      </c>
      <c r="J49" s="74">
        <v>20</v>
      </c>
      <c r="K49" s="74">
        <v>2</v>
      </c>
      <c r="L49" s="74">
        <v>4</v>
      </c>
      <c r="M49" s="74">
        <v>6</v>
      </c>
      <c r="N49" s="74">
        <v>5</v>
      </c>
      <c r="O49"/>
    </row>
    <row r="50" spans="1:15" ht="13.5" customHeight="1" thickBot="1" x14ac:dyDescent="0.25">
      <c r="A50" s="20" t="s">
        <v>80</v>
      </c>
      <c r="B50" s="45" t="s">
        <v>63</v>
      </c>
      <c r="C50" s="68" t="s">
        <v>64</v>
      </c>
      <c r="D50" s="78">
        <f t="shared" si="2"/>
        <v>5958.7</v>
      </c>
      <c r="E50" s="74"/>
      <c r="F50" s="74">
        <v>3153.1</v>
      </c>
      <c r="G50" s="74">
        <v>611.6</v>
      </c>
      <c r="H50" s="95"/>
      <c r="I50" s="74">
        <v>246.2</v>
      </c>
      <c r="J50" s="74">
        <v>1143.8</v>
      </c>
      <c r="K50" s="74">
        <v>143.30000000000001</v>
      </c>
      <c r="L50" s="74">
        <v>171.9</v>
      </c>
      <c r="M50" s="95">
        <v>433</v>
      </c>
      <c r="N50" s="95">
        <v>199.1</v>
      </c>
      <c r="O50"/>
    </row>
    <row r="51" spans="1:15" ht="13.5" thickBot="1" x14ac:dyDescent="0.25">
      <c r="A51" s="20" t="s">
        <v>81</v>
      </c>
      <c r="B51" s="40" t="s">
        <v>82</v>
      </c>
      <c r="C51" s="68" t="s">
        <v>22</v>
      </c>
      <c r="D51" s="77">
        <f t="shared" si="2"/>
        <v>0</v>
      </c>
      <c r="E51" s="74"/>
      <c r="F51" s="74"/>
      <c r="G51" s="74"/>
      <c r="H51" s="74"/>
      <c r="I51" s="74"/>
      <c r="J51" s="74"/>
      <c r="K51" s="74"/>
      <c r="L51" s="74"/>
      <c r="M51" s="74"/>
      <c r="N51" s="74"/>
      <c r="O51"/>
    </row>
    <row r="52" spans="1:15" ht="13.5" customHeight="1" thickBot="1" x14ac:dyDescent="0.25">
      <c r="A52" s="20" t="s">
        <v>83</v>
      </c>
      <c r="B52" s="45" t="s">
        <v>63</v>
      </c>
      <c r="C52" s="68" t="s">
        <v>64</v>
      </c>
      <c r="D52" s="77">
        <f t="shared" si="2"/>
        <v>0</v>
      </c>
      <c r="E52" s="74"/>
      <c r="F52" s="74"/>
      <c r="G52" s="74"/>
      <c r="H52" s="74"/>
      <c r="I52" s="74"/>
      <c r="J52" s="74"/>
      <c r="K52" s="74"/>
      <c r="L52" s="74"/>
      <c r="M52" s="74"/>
      <c r="N52" s="74"/>
      <c r="O52"/>
    </row>
    <row r="53" spans="1:15" ht="13.5" thickBot="1" x14ac:dyDescent="0.25">
      <c r="A53" s="20" t="s">
        <v>84</v>
      </c>
      <c r="B53" s="40" t="s">
        <v>85</v>
      </c>
      <c r="C53" s="68" t="s">
        <v>22</v>
      </c>
      <c r="D53" s="78">
        <f t="shared" si="2"/>
        <v>62</v>
      </c>
      <c r="E53" s="74"/>
      <c r="F53" s="74">
        <v>31</v>
      </c>
      <c r="G53" s="74">
        <v>7</v>
      </c>
      <c r="H53" s="74">
        <v>3</v>
      </c>
      <c r="I53" s="74"/>
      <c r="J53" s="74"/>
      <c r="K53" s="74"/>
      <c r="L53" s="74">
        <v>14</v>
      </c>
      <c r="M53" s="74">
        <v>1</v>
      </c>
      <c r="N53" s="74">
        <v>6</v>
      </c>
      <c r="O53"/>
    </row>
    <row r="54" spans="1:15" ht="13.5" customHeight="1" thickBot="1" x14ac:dyDescent="0.25">
      <c r="A54" s="20" t="s">
        <v>86</v>
      </c>
      <c r="B54" s="45" t="s">
        <v>63</v>
      </c>
      <c r="C54" s="68" t="s">
        <v>64</v>
      </c>
      <c r="D54" s="77">
        <f t="shared" si="2"/>
        <v>10133.6</v>
      </c>
      <c r="E54" s="74"/>
      <c r="F54" s="74">
        <v>2980.3</v>
      </c>
      <c r="G54" s="74">
        <v>266.5</v>
      </c>
      <c r="H54" s="74">
        <v>293</v>
      </c>
      <c r="I54" s="95"/>
      <c r="J54" s="74"/>
      <c r="K54" s="74"/>
      <c r="L54" s="74">
        <v>5888.2</v>
      </c>
      <c r="M54" s="95">
        <v>56</v>
      </c>
      <c r="N54" s="74">
        <v>649.6</v>
      </c>
      <c r="O54"/>
    </row>
    <row r="55" spans="1:15" ht="26.25" thickBot="1" x14ac:dyDescent="0.25">
      <c r="A55" s="20" t="s">
        <v>87</v>
      </c>
      <c r="B55" s="40" t="s">
        <v>88</v>
      </c>
      <c r="C55" s="68" t="s">
        <v>22</v>
      </c>
      <c r="D55" s="77">
        <f t="shared" si="2"/>
        <v>5</v>
      </c>
      <c r="E55" s="74"/>
      <c r="F55" s="74">
        <v>5</v>
      </c>
      <c r="G55" s="74"/>
      <c r="H55" s="74"/>
      <c r="I55" s="74"/>
      <c r="J55" s="74"/>
      <c r="K55" s="74"/>
      <c r="L55" s="74"/>
      <c r="M55" s="74"/>
      <c r="N55" s="74"/>
      <c r="O55"/>
    </row>
    <row r="56" spans="1:15" ht="13.5" customHeight="1" thickBot="1" x14ac:dyDescent="0.25">
      <c r="A56" s="20" t="s">
        <v>89</v>
      </c>
      <c r="B56" s="45" t="s">
        <v>63</v>
      </c>
      <c r="C56" s="68" t="s">
        <v>64</v>
      </c>
      <c r="D56" s="77">
        <f t="shared" si="2"/>
        <v>1834</v>
      </c>
      <c r="E56" s="74"/>
      <c r="F56" s="74">
        <v>1834</v>
      </c>
      <c r="G56" s="74"/>
      <c r="H56" s="74"/>
      <c r="I56" s="74"/>
      <c r="J56" s="74"/>
      <c r="K56" s="74"/>
      <c r="L56" s="74"/>
      <c r="M56" s="74"/>
      <c r="N56" s="74"/>
      <c r="O56"/>
    </row>
    <row r="57" spans="1:15" ht="13.5" customHeight="1" thickBot="1" x14ac:dyDescent="0.25">
      <c r="A57" s="20" t="s">
        <v>90</v>
      </c>
      <c r="B57" s="40" t="s">
        <v>91</v>
      </c>
      <c r="C57" s="68" t="s">
        <v>22</v>
      </c>
      <c r="D57" s="77">
        <f t="shared" si="2"/>
        <v>23</v>
      </c>
      <c r="E57" s="74"/>
      <c r="F57" s="74">
        <v>12</v>
      </c>
      <c r="G57" s="74">
        <v>1</v>
      </c>
      <c r="H57" s="74">
        <v>1</v>
      </c>
      <c r="I57" s="74"/>
      <c r="J57" s="74">
        <v>2</v>
      </c>
      <c r="K57" s="74">
        <v>1</v>
      </c>
      <c r="L57" s="74">
        <v>6</v>
      </c>
      <c r="M57" s="74"/>
      <c r="N57" s="74">
        <v>1</v>
      </c>
      <c r="O57"/>
    </row>
    <row r="58" spans="1:15" ht="13.5" customHeight="1" thickBot="1" x14ac:dyDescent="0.25">
      <c r="A58" s="20" t="s">
        <v>92</v>
      </c>
      <c r="B58" s="45" t="s">
        <v>63</v>
      </c>
      <c r="C58" s="68" t="s">
        <v>64</v>
      </c>
      <c r="D58" s="77">
        <f t="shared" si="2"/>
        <v>422.7</v>
      </c>
      <c r="E58" s="74"/>
      <c r="F58" s="74">
        <v>195.1</v>
      </c>
      <c r="G58" s="74">
        <v>14</v>
      </c>
      <c r="H58" s="74">
        <v>26.2</v>
      </c>
      <c r="I58" s="74"/>
      <c r="J58" s="74">
        <v>62.4</v>
      </c>
      <c r="K58" s="74">
        <v>30</v>
      </c>
      <c r="L58" s="74">
        <v>110</v>
      </c>
      <c r="M58" s="74"/>
      <c r="N58" s="74">
        <v>15</v>
      </c>
      <c r="O58"/>
    </row>
    <row r="59" spans="1:15" ht="13.5" customHeight="1" thickBot="1" x14ac:dyDescent="0.25">
      <c r="A59" s="20" t="s">
        <v>93</v>
      </c>
      <c r="B59" s="40" t="s">
        <v>94</v>
      </c>
      <c r="C59" s="68" t="s">
        <v>22</v>
      </c>
      <c r="D59" s="77">
        <f t="shared" si="2"/>
        <v>7</v>
      </c>
      <c r="E59" s="74"/>
      <c r="F59" s="74">
        <v>5</v>
      </c>
      <c r="G59" s="74"/>
      <c r="H59" s="74"/>
      <c r="I59" s="74"/>
      <c r="J59" s="74">
        <v>2</v>
      </c>
      <c r="K59" s="74"/>
      <c r="L59" s="74"/>
      <c r="M59" s="74"/>
      <c r="N59" s="74"/>
      <c r="O59"/>
    </row>
    <row r="60" spans="1:15" ht="13.5" customHeight="1" thickBot="1" x14ac:dyDescent="0.25">
      <c r="A60" s="20" t="s">
        <v>95</v>
      </c>
      <c r="B60" s="40" t="s">
        <v>96</v>
      </c>
      <c r="C60" s="68" t="s">
        <v>22</v>
      </c>
      <c r="D60" s="77">
        <f t="shared" si="2"/>
        <v>9</v>
      </c>
      <c r="E60" s="74"/>
      <c r="F60" s="74">
        <v>3</v>
      </c>
      <c r="G60" s="74">
        <v>1</v>
      </c>
      <c r="H60" s="74">
        <v>1</v>
      </c>
      <c r="I60" s="74">
        <v>1</v>
      </c>
      <c r="J60" s="74">
        <v>1</v>
      </c>
      <c r="K60" s="74"/>
      <c r="L60" s="74">
        <v>2</v>
      </c>
      <c r="M60" s="74"/>
      <c r="N60" s="74"/>
      <c r="O60"/>
    </row>
    <row r="61" spans="1:15" ht="13.5" customHeight="1" thickBot="1" x14ac:dyDescent="0.25">
      <c r="A61" s="20" t="s">
        <v>97</v>
      </c>
      <c r="B61" s="45" t="s">
        <v>63</v>
      </c>
      <c r="C61" s="68" t="s">
        <v>64</v>
      </c>
      <c r="D61" s="77">
        <f t="shared" si="2"/>
        <v>314.8</v>
      </c>
      <c r="E61" s="74"/>
      <c r="F61" s="74">
        <v>140.30000000000001</v>
      </c>
      <c r="G61" s="74">
        <v>30</v>
      </c>
      <c r="H61" s="74">
        <v>17</v>
      </c>
      <c r="I61" s="74">
        <v>26.3</v>
      </c>
      <c r="J61" s="74">
        <v>15.5</v>
      </c>
      <c r="K61" s="74"/>
      <c r="L61" s="74">
        <v>85.7</v>
      </c>
      <c r="M61" s="74"/>
      <c r="N61" s="74"/>
      <c r="O61"/>
    </row>
    <row r="62" spans="1:15" ht="13.5" customHeight="1" thickBot="1" x14ac:dyDescent="0.25">
      <c r="A62" s="20" t="s">
        <v>98</v>
      </c>
      <c r="B62" s="40" t="s">
        <v>99</v>
      </c>
      <c r="C62" s="68" t="s">
        <v>22</v>
      </c>
      <c r="D62" s="77">
        <f t="shared" si="2"/>
        <v>14</v>
      </c>
      <c r="E62" s="74"/>
      <c r="F62" s="74">
        <v>9</v>
      </c>
      <c r="G62" s="74"/>
      <c r="H62" s="74">
        <v>1</v>
      </c>
      <c r="I62" s="74"/>
      <c r="J62" s="74">
        <v>1</v>
      </c>
      <c r="K62" s="74"/>
      <c r="L62" s="74">
        <v>1</v>
      </c>
      <c r="M62" s="74">
        <v>1</v>
      </c>
      <c r="N62" s="74">
        <v>1</v>
      </c>
      <c r="O62"/>
    </row>
    <row r="63" spans="1:15" ht="26.25" thickBot="1" x14ac:dyDescent="0.25">
      <c r="A63" s="20" t="s">
        <v>100</v>
      </c>
      <c r="B63" s="40" t="s">
        <v>101</v>
      </c>
      <c r="C63" s="68" t="s">
        <v>22</v>
      </c>
      <c r="D63" s="77">
        <f t="shared" si="2"/>
        <v>4</v>
      </c>
      <c r="E63" s="74"/>
      <c r="F63" s="74">
        <v>3</v>
      </c>
      <c r="G63" s="74">
        <v>1</v>
      </c>
      <c r="H63" s="74"/>
      <c r="I63" s="74"/>
      <c r="J63" s="74"/>
      <c r="K63" s="74"/>
      <c r="L63" s="74"/>
      <c r="M63" s="74"/>
      <c r="N63" s="74"/>
      <c r="O63"/>
    </row>
    <row r="64" spans="1:15" ht="13.5" thickBot="1" x14ac:dyDescent="0.25">
      <c r="A64" s="20" t="s">
        <v>102</v>
      </c>
      <c r="B64" s="45" t="s">
        <v>41</v>
      </c>
      <c r="C64" s="68" t="s">
        <v>42</v>
      </c>
      <c r="D64" s="77">
        <f t="shared" si="2"/>
        <v>152</v>
      </c>
      <c r="E64" s="74"/>
      <c r="F64" s="74">
        <v>122</v>
      </c>
      <c r="G64" s="74">
        <v>30</v>
      </c>
      <c r="H64" s="74"/>
      <c r="I64" s="74"/>
      <c r="J64" s="74"/>
      <c r="K64" s="74"/>
      <c r="L64" s="74"/>
      <c r="M64" s="74"/>
      <c r="N64" s="74"/>
      <c r="O64"/>
    </row>
    <row r="65" spans="1:16" ht="26.25" thickBot="1" x14ac:dyDescent="0.25">
      <c r="A65" s="20" t="s">
        <v>103</v>
      </c>
      <c r="B65" s="45" t="s">
        <v>104</v>
      </c>
      <c r="C65" s="68" t="s">
        <v>64</v>
      </c>
      <c r="D65" s="77">
        <f t="shared" si="2"/>
        <v>232.5</v>
      </c>
      <c r="E65" s="74"/>
      <c r="F65" s="74">
        <v>187.5</v>
      </c>
      <c r="G65" s="74">
        <v>45</v>
      </c>
      <c r="H65" s="74"/>
      <c r="I65" s="74"/>
      <c r="J65" s="74"/>
      <c r="K65" s="74"/>
      <c r="L65" s="74"/>
      <c r="M65" s="74"/>
      <c r="N65" s="74"/>
      <c r="O65"/>
    </row>
    <row r="66" spans="1:16" ht="39" thickBot="1" x14ac:dyDescent="0.25">
      <c r="A66" s="20" t="s">
        <v>105</v>
      </c>
      <c r="B66" s="40" t="s">
        <v>106</v>
      </c>
      <c r="C66" s="68" t="s">
        <v>22</v>
      </c>
      <c r="D66" s="77">
        <f t="shared" si="2"/>
        <v>13</v>
      </c>
      <c r="E66" s="74"/>
      <c r="F66" s="74">
        <v>5</v>
      </c>
      <c r="G66" s="74">
        <v>1</v>
      </c>
      <c r="H66" s="74">
        <v>1</v>
      </c>
      <c r="I66" s="74">
        <v>1</v>
      </c>
      <c r="J66" s="74">
        <v>1</v>
      </c>
      <c r="K66" s="74"/>
      <c r="L66" s="74">
        <v>2</v>
      </c>
      <c r="M66" s="74">
        <v>1</v>
      </c>
      <c r="N66" s="74">
        <v>1</v>
      </c>
      <c r="O66"/>
    </row>
    <row r="67" spans="1:16" ht="13.5" thickBot="1" x14ac:dyDescent="0.25">
      <c r="A67" s="20" t="s">
        <v>107</v>
      </c>
      <c r="B67" s="45" t="s">
        <v>41</v>
      </c>
      <c r="C67" s="68" t="s">
        <v>42</v>
      </c>
      <c r="D67" s="78">
        <f t="shared" si="2"/>
        <v>1695</v>
      </c>
      <c r="E67" s="74"/>
      <c r="F67" s="74">
        <v>730</v>
      </c>
      <c r="G67" s="74">
        <v>132</v>
      </c>
      <c r="H67" s="74">
        <v>150</v>
      </c>
      <c r="I67" s="74">
        <v>150</v>
      </c>
      <c r="J67" s="74">
        <v>150</v>
      </c>
      <c r="K67" s="74"/>
      <c r="L67" s="74">
        <v>260</v>
      </c>
      <c r="M67" s="74">
        <v>63</v>
      </c>
      <c r="N67" s="74">
        <v>60</v>
      </c>
      <c r="O67"/>
    </row>
    <row r="68" spans="1:16" ht="26.25" thickBot="1" x14ac:dyDescent="0.25">
      <c r="A68" s="20" t="s">
        <v>108</v>
      </c>
      <c r="B68" s="45" t="s">
        <v>104</v>
      </c>
      <c r="C68" s="68" t="s">
        <v>64</v>
      </c>
      <c r="D68" s="77">
        <f t="shared" si="2"/>
        <v>1437.3</v>
      </c>
      <c r="E68" s="74"/>
      <c r="F68" s="74">
        <v>576</v>
      </c>
      <c r="G68" s="74">
        <v>101.8</v>
      </c>
      <c r="H68" s="74">
        <v>110.4</v>
      </c>
      <c r="I68" s="74">
        <v>107.3</v>
      </c>
      <c r="J68" s="74">
        <v>150.80000000000001</v>
      </c>
      <c r="K68" s="74"/>
      <c r="L68" s="74">
        <v>183</v>
      </c>
      <c r="M68" s="74">
        <v>128</v>
      </c>
      <c r="N68" s="74">
        <v>80</v>
      </c>
      <c r="O68"/>
    </row>
    <row r="69" spans="1:16" ht="13.5" thickBot="1" x14ac:dyDescent="0.25">
      <c r="A69" s="20" t="s">
        <v>109</v>
      </c>
      <c r="B69" s="40" t="s">
        <v>110</v>
      </c>
      <c r="C69" s="68" t="s">
        <v>22</v>
      </c>
      <c r="D69" s="78">
        <f t="shared" si="2"/>
        <v>29</v>
      </c>
      <c r="E69" s="74"/>
      <c r="F69" s="74">
        <v>23</v>
      </c>
      <c r="G69" s="74">
        <v>2</v>
      </c>
      <c r="H69" s="74"/>
      <c r="I69" s="74"/>
      <c r="J69" s="74">
        <v>1</v>
      </c>
      <c r="K69" s="74"/>
      <c r="L69" s="74">
        <v>2</v>
      </c>
      <c r="M69" s="74"/>
      <c r="N69" s="74">
        <v>1</v>
      </c>
      <c r="O69"/>
    </row>
    <row r="70" spans="1:16" ht="13.5" thickBot="1" x14ac:dyDescent="0.25">
      <c r="A70" s="20" t="s">
        <v>111</v>
      </c>
      <c r="B70" s="45" t="s">
        <v>41</v>
      </c>
      <c r="C70" s="68" t="s">
        <v>42</v>
      </c>
      <c r="D70" s="77">
        <f t="shared" si="2"/>
        <v>1126</v>
      </c>
      <c r="E70" s="74"/>
      <c r="F70" s="74">
        <v>921</v>
      </c>
      <c r="G70" s="74">
        <v>80</v>
      </c>
      <c r="H70" s="74"/>
      <c r="I70" s="74"/>
      <c r="J70" s="74">
        <v>25</v>
      </c>
      <c r="K70" s="74"/>
      <c r="L70" s="74">
        <v>70</v>
      </c>
      <c r="M70" s="74"/>
      <c r="N70" s="74">
        <v>30</v>
      </c>
      <c r="O70"/>
    </row>
    <row r="71" spans="1:16" ht="26.25" thickBot="1" x14ac:dyDescent="0.25">
      <c r="A71" s="20" t="s">
        <v>112</v>
      </c>
      <c r="B71" s="45" t="s">
        <v>104</v>
      </c>
      <c r="C71" s="68" t="s">
        <v>64</v>
      </c>
      <c r="D71" s="75">
        <f t="shared" si="2"/>
        <v>2337.6</v>
      </c>
      <c r="E71" s="74"/>
      <c r="F71" s="74">
        <v>2036.1</v>
      </c>
      <c r="G71" s="74">
        <v>108.5</v>
      </c>
      <c r="H71" s="74"/>
      <c r="I71" s="74"/>
      <c r="J71" s="74">
        <v>70.8</v>
      </c>
      <c r="K71" s="74"/>
      <c r="L71" s="74">
        <v>86.2</v>
      </c>
      <c r="M71" s="74"/>
      <c r="N71" s="74">
        <v>36</v>
      </c>
      <c r="O71"/>
    </row>
    <row r="72" spans="1:16" s="2" customFormat="1" x14ac:dyDescent="0.2">
      <c r="A72" s="22"/>
      <c r="B72" s="38" t="s">
        <v>113</v>
      </c>
      <c r="C72" s="69"/>
      <c r="D72" s="75"/>
      <c r="E72" s="73"/>
      <c r="F72" s="73"/>
      <c r="G72" s="73"/>
      <c r="H72" s="73"/>
      <c r="I72" s="73"/>
      <c r="J72" s="73"/>
      <c r="K72" s="73"/>
      <c r="L72" s="73"/>
      <c r="M72" s="73"/>
      <c r="N72" s="73"/>
    </row>
    <row r="73" spans="1:16" ht="26.25" customHeight="1" thickBot="1" x14ac:dyDescent="0.25">
      <c r="A73" s="20">
        <v>5</v>
      </c>
      <c r="B73" s="40" t="s">
        <v>114</v>
      </c>
      <c r="C73" s="68" t="s">
        <v>22</v>
      </c>
      <c r="D73" s="72">
        <f t="shared" si="2"/>
        <v>117</v>
      </c>
      <c r="E73" s="74"/>
      <c r="F73" s="74">
        <v>65</v>
      </c>
      <c r="G73" s="74">
        <v>8</v>
      </c>
      <c r="H73" s="74">
        <v>9</v>
      </c>
      <c r="I73" s="74">
        <v>6</v>
      </c>
      <c r="J73" s="74">
        <v>6</v>
      </c>
      <c r="K73" s="74"/>
      <c r="L73" s="74">
        <v>10</v>
      </c>
      <c r="M73" s="74">
        <v>8</v>
      </c>
      <c r="N73" s="74">
        <v>5</v>
      </c>
      <c r="O73" s="46"/>
      <c r="P73" s="47"/>
    </row>
    <row r="74" spans="1:16" ht="14.25" customHeight="1" thickBot="1" x14ac:dyDescent="0.25">
      <c r="A74" s="20" t="s">
        <v>115</v>
      </c>
      <c r="B74" s="35" t="s">
        <v>116</v>
      </c>
      <c r="C74" s="68" t="s">
        <v>22</v>
      </c>
      <c r="D74" s="78">
        <f t="shared" si="2"/>
        <v>114</v>
      </c>
      <c r="E74" s="74"/>
      <c r="F74" s="74">
        <v>63</v>
      </c>
      <c r="G74" s="74">
        <v>8</v>
      </c>
      <c r="H74" s="74">
        <v>9</v>
      </c>
      <c r="I74" s="74">
        <v>6</v>
      </c>
      <c r="J74" s="74">
        <v>6</v>
      </c>
      <c r="K74" s="74"/>
      <c r="L74" s="74">
        <v>9</v>
      </c>
      <c r="M74" s="74">
        <v>8</v>
      </c>
      <c r="N74" s="74">
        <v>5</v>
      </c>
      <c r="O74" s="46"/>
      <c r="P74" s="47"/>
    </row>
    <row r="75" spans="1:16" ht="30" customHeight="1" x14ac:dyDescent="0.2">
      <c r="A75" s="22"/>
      <c r="B75" s="48" t="s">
        <v>117</v>
      </c>
      <c r="C75" s="69"/>
      <c r="D75" s="75"/>
      <c r="E75" s="73"/>
      <c r="F75" s="73"/>
      <c r="G75" s="73"/>
      <c r="H75" s="73"/>
      <c r="I75" s="73"/>
      <c r="J75" s="73"/>
      <c r="K75" s="73"/>
      <c r="L75" s="73"/>
      <c r="M75" s="73"/>
      <c r="N75" s="73"/>
      <c r="O75"/>
    </row>
    <row r="76" spans="1:16" ht="13.5" customHeight="1" thickBot="1" x14ac:dyDescent="0.25">
      <c r="A76" s="20" t="s">
        <v>118</v>
      </c>
      <c r="B76" s="40" t="s">
        <v>119</v>
      </c>
      <c r="C76" s="68" t="s">
        <v>22</v>
      </c>
      <c r="D76" s="72">
        <f t="shared" si="2"/>
        <v>0</v>
      </c>
      <c r="E76" s="74"/>
      <c r="F76" s="74"/>
      <c r="G76" s="74"/>
      <c r="H76" s="74"/>
      <c r="I76" s="74"/>
      <c r="J76" s="74"/>
      <c r="K76" s="74"/>
      <c r="L76" s="74"/>
      <c r="M76" s="74"/>
      <c r="N76" s="74"/>
      <c r="O76"/>
    </row>
    <row r="77" spans="1:16" ht="13.5" customHeight="1" thickBot="1" x14ac:dyDescent="0.25">
      <c r="A77" s="20" t="s">
        <v>120</v>
      </c>
      <c r="B77" s="35" t="s">
        <v>121</v>
      </c>
      <c r="C77" s="68" t="s">
        <v>22</v>
      </c>
      <c r="D77" s="78">
        <f t="shared" si="2"/>
        <v>0</v>
      </c>
      <c r="E77" s="74"/>
      <c r="F77" s="74"/>
      <c r="G77" s="74"/>
      <c r="H77" s="74"/>
      <c r="I77" s="74"/>
      <c r="J77" s="74"/>
      <c r="K77" s="74"/>
      <c r="L77" s="74"/>
      <c r="M77" s="74"/>
      <c r="N77" s="74"/>
      <c r="O77"/>
    </row>
    <row r="78" spans="1:16" ht="27" customHeight="1" thickBot="1" x14ac:dyDescent="0.25">
      <c r="A78" s="20" t="s">
        <v>122</v>
      </c>
      <c r="B78" s="40" t="s">
        <v>123</v>
      </c>
      <c r="C78" s="68" t="s">
        <v>22</v>
      </c>
      <c r="D78" s="77">
        <f t="shared" si="2"/>
        <v>31</v>
      </c>
      <c r="E78" s="74"/>
      <c r="F78" s="74">
        <v>20</v>
      </c>
      <c r="G78" s="74">
        <v>1</v>
      </c>
      <c r="H78" s="74">
        <v>2</v>
      </c>
      <c r="I78" s="74">
        <v>2</v>
      </c>
      <c r="J78" s="74">
        <v>1</v>
      </c>
      <c r="K78" s="74"/>
      <c r="L78" s="74">
        <v>2</v>
      </c>
      <c r="M78" s="74">
        <v>2</v>
      </c>
      <c r="N78" s="74">
        <v>1</v>
      </c>
      <c r="O78" s="46"/>
      <c r="P78" s="47"/>
    </row>
    <row r="79" spans="1:16" ht="13.5" customHeight="1" thickBot="1" x14ac:dyDescent="0.25">
      <c r="A79" s="20" t="s">
        <v>124</v>
      </c>
      <c r="B79" s="35" t="s">
        <v>121</v>
      </c>
      <c r="C79" s="68" t="s">
        <v>22</v>
      </c>
      <c r="D79" s="78">
        <f t="shared" si="2"/>
        <v>30</v>
      </c>
      <c r="E79" s="74"/>
      <c r="F79" s="74">
        <v>19</v>
      </c>
      <c r="G79" s="74">
        <v>1</v>
      </c>
      <c r="H79" s="74">
        <v>2</v>
      </c>
      <c r="I79" s="74">
        <v>2</v>
      </c>
      <c r="J79" s="74">
        <v>1</v>
      </c>
      <c r="K79" s="74"/>
      <c r="L79" s="74">
        <v>2</v>
      </c>
      <c r="M79" s="74">
        <v>2</v>
      </c>
      <c r="N79" s="74">
        <v>1</v>
      </c>
      <c r="O79" s="46"/>
      <c r="P79" s="47"/>
    </row>
    <row r="80" spans="1:16" ht="13.5" customHeight="1" thickBot="1" x14ac:dyDescent="0.25">
      <c r="A80" s="20" t="s">
        <v>125</v>
      </c>
      <c r="B80" s="40" t="s">
        <v>126</v>
      </c>
      <c r="C80" s="68" t="s">
        <v>22</v>
      </c>
      <c r="D80" s="77">
        <f t="shared" si="2"/>
        <v>29</v>
      </c>
      <c r="E80" s="74"/>
      <c r="F80" s="74">
        <v>14</v>
      </c>
      <c r="G80" s="74">
        <v>2</v>
      </c>
      <c r="H80" s="74">
        <v>2</v>
      </c>
      <c r="I80" s="74">
        <v>2</v>
      </c>
      <c r="J80" s="74">
        <v>2</v>
      </c>
      <c r="K80" s="74"/>
      <c r="L80" s="74">
        <v>3</v>
      </c>
      <c r="M80" s="74">
        <v>2</v>
      </c>
      <c r="N80" s="74">
        <v>2</v>
      </c>
      <c r="O80"/>
    </row>
    <row r="81" spans="1:16" ht="13.5" customHeight="1" thickBot="1" x14ac:dyDescent="0.25">
      <c r="A81" s="20" t="s">
        <v>127</v>
      </c>
      <c r="B81" s="35" t="s">
        <v>121</v>
      </c>
      <c r="C81" s="68" t="s">
        <v>22</v>
      </c>
      <c r="D81" s="78">
        <f t="shared" si="2"/>
        <v>28</v>
      </c>
      <c r="E81" s="74"/>
      <c r="F81" s="74">
        <v>13</v>
      </c>
      <c r="G81" s="74">
        <v>2</v>
      </c>
      <c r="H81" s="74">
        <v>2</v>
      </c>
      <c r="I81" s="74">
        <v>2</v>
      </c>
      <c r="J81" s="74">
        <v>2</v>
      </c>
      <c r="K81" s="74"/>
      <c r="L81" s="74">
        <v>3</v>
      </c>
      <c r="M81" s="74">
        <v>2</v>
      </c>
      <c r="N81" s="74">
        <v>2</v>
      </c>
      <c r="O81"/>
    </row>
    <row r="82" spans="1:16" ht="13.5" customHeight="1" thickBot="1" x14ac:dyDescent="0.25">
      <c r="A82" s="20" t="s">
        <v>128</v>
      </c>
      <c r="B82" s="40" t="s">
        <v>129</v>
      </c>
      <c r="C82" s="68" t="s">
        <v>22</v>
      </c>
      <c r="D82" s="77">
        <f t="shared" si="2"/>
        <v>5</v>
      </c>
      <c r="E82" s="74"/>
      <c r="F82" s="74">
        <v>4</v>
      </c>
      <c r="G82" s="74"/>
      <c r="H82" s="74"/>
      <c r="I82" s="74"/>
      <c r="J82" s="74">
        <v>1</v>
      </c>
      <c r="K82" s="74"/>
      <c r="L82" s="74"/>
      <c r="M82" s="74"/>
      <c r="N82" s="74"/>
      <c r="O82"/>
    </row>
    <row r="83" spans="1:16" ht="13.5" customHeight="1" thickBot="1" x14ac:dyDescent="0.25">
      <c r="A83" s="20" t="s">
        <v>130</v>
      </c>
      <c r="B83" s="23" t="s">
        <v>121</v>
      </c>
      <c r="C83" s="46" t="s">
        <v>22</v>
      </c>
      <c r="D83" s="78">
        <f t="shared" si="2"/>
        <v>5</v>
      </c>
      <c r="E83" s="74"/>
      <c r="F83" s="74">
        <v>4</v>
      </c>
      <c r="G83" s="74"/>
      <c r="H83" s="74"/>
      <c r="I83" s="74"/>
      <c r="J83" s="74">
        <v>1</v>
      </c>
      <c r="K83" s="74"/>
      <c r="L83" s="74"/>
      <c r="M83" s="74"/>
      <c r="N83" s="74"/>
      <c r="O83"/>
    </row>
    <row r="84" spans="1:16" ht="39" thickBot="1" x14ac:dyDescent="0.25">
      <c r="A84" s="49">
        <v>6</v>
      </c>
      <c r="B84" s="50" t="s">
        <v>131</v>
      </c>
      <c r="C84" s="57" t="s">
        <v>22</v>
      </c>
      <c r="D84" s="77">
        <f t="shared" si="2"/>
        <v>2</v>
      </c>
      <c r="E84" s="74"/>
      <c r="F84" s="74">
        <v>1</v>
      </c>
      <c r="G84" s="74"/>
      <c r="H84" s="74"/>
      <c r="I84" s="74"/>
      <c r="J84" s="74">
        <v>1</v>
      </c>
      <c r="K84" s="74"/>
      <c r="L84" s="74"/>
      <c r="M84" s="74"/>
      <c r="N84" s="74"/>
      <c r="O84"/>
    </row>
    <row r="85" spans="1:16" ht="13.5" thickBot="1" x14ac:dyDescent="0.25">
      <c r="A85" s="22" t="s">
        <v>132</v>
      </c>
      <c r="B85" s="42" t="s">
        <v>133</v>
      </c>
      <c r="C85" s="69" t="s">
        <v>22</v>
      </c>
      <c r="D85" s="78">
        <f t="shared" si="2"/>
        <v>1</v>
      </c>
      <c r="E85" s="74"/>
      <c r="F85" s="74">
        <v>1</v>
      </c>
      <c r="G85" s="74"/>
      <c r="H85" s="74"/>
      <c r="I85" s="74"/>
      <c r="J85" s="74"/>
      <c r="K85" s="74"/>
      <c r="L85" s="74"/>
      <c r="M85" s="74"/>
      <c r="N85" s="74"/>
      <c r="O85"/>
    </row>
    <row r="86" spans="1:16" ht="39" thickBot="1" x14ac:dyDescent="0.25">
      <c r="A86" s="51">
        <v>7</v>
      </c>
      <c r="B86" s="43" t="s">
        <v>134</v>
      </c>
      <c r="C86" s="7" t="s">
        <v>135</v>
      </c>
      <c r="D86" s="75">
        <f t="shared" si="2"/>
        <v>1133</v>
      </c>
      <c r="E86" s="73"/>
      <c r="F86" s="73">
        <v>1012</v>
      </c>
      <c r="G86" s="73"/>
      <c r="H86" s="73"/>
      <c r="I86" s="73"/>
      <c r="J86" s="73">
        <v>121</v>
      </c>
      <c r="K86" s="73"/>
      <c r="L86" s="73"/>
      <c r="M86" s="73"/>
      <c r="N86" s="73"/>
      <c r="O86"/>
    </row>
    <row r="87" spans="1:16" s="2" customFormat="1" x14ac:dyDescent="0.2">
      <c r="A87" s="90"/>
      <c r="B87" s="15" t="s">
        <v>137</v>
      </c>
      <c r="C87" s="30"/>
      <c r="D87" s="75">
        <f t="shared" si="2"/>
        <v>0</v>
      </c>
      <c r="E87" s="80"/>
      <c r="F87" s="80"/>
      <c r="G87" s="75"/>
      <c r="H87" s="75"/>
      <c r="I87" s="75"/>
      <c r="J87" s="75"/>
      <c r="K87" s="75"/>
      <c r="L87" s="75"/>
      <c r="M87" s="75"/>
      <c r="N87" s="75"/>
    </row>
    <row r="88" spans="1:16" s="2" customFormat="1" ht="39" thickBot="1" x14ac:dyDescent="0.25">
      <c r="A88" s="49" t="s">
        <v>201</v>
      </c>
      <c r="B88" s="44" t="s">
        <v>202</v>
      </c>
      <c r="C88" s="68" t="s">
        <v>139</v>
      </c>
      <c r="D88" s="72">
        <f t="shared" si="2"/>
        <v>272</v>
      </c>
      <c r="E88" s="74"/>
      <c r="F88" s="74">
        <v>143</v>
      </c>
      <c r="G88" s="72">
        <v>14</v>
      </c>
      <c r="H88" s="82">
        <v>17</v>
      </c>
      <c r="I88" s="72">
        <v>15</v>
      </c>
      <c r="J88" s="82">
        <v>17</v>
      </c>
      <c r="K88" s="82">
        <v>4</v>
      </c>
      <c r="L88" s="72">
        <v>33</v>
      </c>
      <c r="M88" s="72">
        <v>19</v>
      </c>
      <c r="N88" s="72">
        <v>14</v>
      </c>
      <c r="O88" s="46"/>
      <c r="P88" s="47"/>
    </row>
    <row r="89" spans="1:16" s="2" customFormat="1" ht="51.75" thickBot="1" x14ac:dyDescent="0.25">
      <c r="A89" s="51" t="s">
        <v>136</v>
      </c>
      <c r="B89" s="50" t="s">
        <v>140</v>
      </c>
      <c r="C89" s="57" t="s">
        <v>139</v>
      </c>
      <c r="D89" s="78">
        <f t="shared" si="2"/>
        <v>238</v>
      </c>
      <c r="E89" s="76"/>
      <c r="F89" s="76">
        <v>112</v>
      </c>
      <c r="G89" s="76">
        <v>14</v>
      </c>
      <c r="H89" s="83">
        <v>17</v>
      </c>
      <c r="I89" s="76">
        <v>15</v>
      </c>
      <c r="J89" s="83">
        <v>17</v>
      </c>
      <c r="K89" s="83">
        <v>4</v>
      </c>
      <c r="L89" s="76">
        <v>33</v>
      </c>
      <c r="M89" s="76">
        <v>19</v>
      </c>
      <c r="N89" s="83">
        <v>11</v>
      </c>
      <c r="O89" s="46"/>
      <c r="P89" s="47"/>
    </row>
    <row r="90" spans="1:16" s="2" customFormat="1" ht="26.25" thickBot="1" x14ac:dyDescent="0.25">
      <c r="A90" s="51" t="s">
        <v>138</v>
      </c>
      <c r="B90" s="50" t="s">
        <v>203</v>
      </c>
      <c r="C90" s="57" t="s">
        <v>146</v>
      </c>
      <c r="D90" s="77">
        <f t="shared" si="2"/>
        <v>1392.8</v>
      </c>
      <c r="E90" s="76"/>
      <c r="F90" s="76">
        <v>890.7</v>
      </c>
      <c r="G90" s="76">
        <v>61.8</v>
      </c>
      <c r="H90" s="84">
        <v>49.6</v>
      </c>
      <c r="I90" s="76">
        <v>60.7</v>
      </c>
      <c r="J90" s="84">
        <v>86.2</v>
      </c>
      <c r="K90" s="84">
        <v>20.8</v>
      </c>
      <c r="L90" s="76">
        <v>120.3</v>
      </c>
      <c r="M90" s="76">
        <v>56</v>
      </c>
      <c r="N90" s="84">
        <v>67.5</v>
      </c>
      <c r="O90" s="46"/>
      <c r="P90" s="47"/>
    </row>
    <row r="91" spans="1:16" s="2" customFormat="1" ht="12.75" customHeight="1" thickBot="1" x14ac:dyDescent="0.25">
      <c r="A91" s="5" t="s">
        <v>141</v>
      </c>
      <c r="B91" s="85" t="s">
        <v>145</v>
      </c>
      <c r="C91" s="57" t="s">
        <v>146</v>
      </c>
      <c r="D91" s="78">
        <f t="shared" si="2"/>
        <v>153.89999999999998</v>
      </c>
      <c r="E91" s="76"/>
      <c r="F91" s="77">
        <v>113.5</v>
      </c>
      <c r="G91" s="77">
        <v>3.8</v>
      </c>
      <c r="H91" s="96">
        <v>4.5999999999999996</v>
      </c>
      <c r="I91" s="96">
        <v>2.5</v>
      </c>
      <c r="J91" s="96">
        <v>6.7</v>
      </c>
      <c r="K91" s="96">
        <v>2.1</v>
      </c>
      <c r="L91" s="77">
        <v>10.9</v>
      </c>
      <c r="M91" s="77">
        <v>6.2</v>
      </c>
      <c r="N91" s="77">
        <v>5.7</v>
      </c>
    </row>
    <row r="92" spans="1:16" s="2" customFormat="1" ht="13.5" thickBot="1" x14ac:dyDescent="0.25">
      <c r="A92" s="5" t="s">
        <v>142</v>
      </c>
      <c r="B92" s="85"/>
      <c r="C92" s="57" t="s">
        <v>204</v>
      </c>
      <c r="D92" s="77">
        <f t="shared" si="2"/>
        <v>38.300000000000004</v>
      </c>
      <c r="E92" s="76"/>
      <c r="F92" s="77">
        <v>28.4</v>
      </c>
      <c r="G92" s="77">
        <v>0.9</v>
      </c>
      <c r="H92" s="96">
        <v>1.3</v>
      </c>
      <c r="I92" s="96">
        <v>0.6</v>
      </c>
      <c r="J92" s="96">
        <v>1.7</v>
      </c>
      <c r="K92" s="96">
        <v>0.7</v>
      </c>
      <c r="L92" s="77">
        <v>2.7</v>
      </c>
      <c r="M92" s="77">
        <v>1.6</v>
      </c>
      <c r="N92" s="77">
        <v>1.1000000000000001</v>
      </c>
    </row>
    <row r="93" spans="1:16" s="2" customFormat="1" ht="12.75" customHeight="1" thickBot="1" x14ac:dyDescent="0.25">
      <c r="A93" s="5" t="s">
        <v>205</v>
      </c>
      <c r="B93" s="85" t="s">
        <v>206</v>
      </c>
      <c r="C93" s="57" t="s">
        <v>146</v>
      </c>
      <c r="D93" s="77">
        <f t="shared" si="2"/>
        <v>0</v>
      </c>
      <c r="E93" s="76"/>
      <c r="F93" s="77"/>
      <c r="G93" s="77"/>
      <c r="H93" s="96"/>
      <c r="I93" s="96"/>
      <c r="J93" s="96"/>
      <c r="K93" s="96"/>
      <c r="L93" s="77"/>
      <c r="M93" s="77"/>
      <c r="N93" s="77"/>
    </row>
    <row r="94" spans="1:16" s="2" customFormat="1" ht="27" customHeight="1" thickBot="1" x14ac:dyDescent="0.25">
      <c r="A94" s="5" t="s">
        <v>207</v>
      </c>
      <c r="B94" s="85"/>
      <c r="C94" s="57" t="s">
        <v>204</v>
      </c>
      <c r="D94" s="78">
        <f t="shared" si="2"/>
        <v>0</v>
      </c>
      <c r="E94" s="76"/>
      <c r="F94" s="77"/>
      <c r="G94" s="77"/>
      <c r="H94" s="96"/>
      <c r="I94" s="96"/>
      <c r="J94" s="96"/>
      <c r="K94" s="96"/>
      <c r="L94" s="77"/>
      <c r="M94" s="77"/>
      <c r="N94" s="77"/>
    </row>
    <row r="95" spans="1:16" s="2" customFormat="1" ht="26.25" thickBot="1" x14ac:dyDescent="0.25">
      <c r="A95" s="20" t="s">
        <v>143</v>
      </c>
      <c r="B95" s="40" t="s">
        <v>150</v>
      </c>
      <c r="C95" s="68" t="s">
        <v>151</v>
      </c>
      <c r="D95" s="77">
        <f t="shared" si="2"/>
        <v>411176</v>
      </c>
      <c r="E95" s="74"/>
      <c r="F95" s="74">
        <v>278460</v>
      </c>
      <c r="G95" s="74">
        <v>3720</v>
      </c>
      <c r="H95" s="74"/>
      <c r="I95" s="74">
        <v>28206</v>
      </c>
      <c r="J95" s="74">
        <v>20650</v>
      </c>
      <c r="K95" s="74"/>
      <c r="L95" s="74">
        <v>41310</v>
      </c>
      <c r="M95" s="74">
        <v>18440</v>
      </c>
      <c r="N95" s="74">
        <v>20390</v>
      </c>
    </row>
    <row r="96" spans="1:16" s="2" customFormat="1" ht="39" thickBot="1" x14ac:dyDescent="0.25">
      <c r="A96" s="22" t="s">
        <v>144</v>
      </c>
      <c r="B96" s="48" t="s">
        <v>155</v>
      </c>
      <c r="C96" s="69" t="s">
        <v>22</v>
      </c>
      <c r="D96" s="78">
        <f t="shared" si="2"/>
        <v>2</v>
      </c>
      <c r="E96" s="73"/>
      <c r="F96" s="73"/>
      <c r="G96" s="73"/>
      <c r="H96" s="73">
        <v>1</v>
      </c>
      <c r="I96" s="73"/>
      <c r="J96" s="73">
        <v>1</v>
      </c>
      <c r="K96" s="73">
        <v>1</v>
      </c>
      <c r="L96" s="73"/>
      <c r="M96" s="73"/>
      <c r="N96" s="73"/>
    </row>
    <row r="97" spans="1:14" s="2" customFormat="1" ht="26.25" thickBot="1" x14ac:dyDescent="0.25">
      <c r="A97" s="5" t="s">
        <v>147</v>
      </c>
      <c r="B97" s="54" t="s">
        <v>157</v>
      </c>
      <c r="C97" s="7" t="s">
        <v>22</v>
      </c>
      <c r="D97" s="77">
        <f t="shared" si="2"/>
        <v>28</v>
      </c>
      <c r="E97" s="76"/>
      <c r="F97" s="76">
        <v>14</v>
      </c>
      <c r="G97" s="76">
        <v>3</v>
      </c>
      <c r="H97" s="76">
        <v>1</v>
      </c>
      <c r="I97" s="76">
        <v>2</v>
      </c>
      <c r="J97" s="76">
        <v>2</v>
      </c>
      <c r="K97" s="76">
        <v>1</v>
      </c>
      <c r="L97" s="76">
        <v>4</v>
      </c>
      <c r="M97" s="76">
        <v>1</v>
      </c>
      <c r="N97" s="76">
        <v>1</v>
      </c>
    </row>
    <row r="98" spans="1:14" s="2" customFormat="1" ht="27.75" customHeight="1" thickBot="1" x14ac:dyDescent="0.25">
      <c r="A98" s="5" t="s">
        <v>208</v>
      </c>
      <c r="B98" s="55" t="s">
        <v>158</v>
      </c>
      <c r="C98" s="7" t="s">
        <v>22</v>
      </c>
      <c r="D98" s="78">
        <f t="shared" si="2"/>
        <v>6</v>
      </c>
      <c r="E98" s="76"/>
      <c r="F98" s="76">
        <v>2</v>
      </c>
      <c r="G98" s="76">
        <v>2</v>
      </c>
      <c r="H98" s="76"/>
      <c r="I98" s="76"/>
      <c r="J98" s="76">
        <v>1</v>
      </c>
      <c r="K98" s="76">
        <v>1</v>
      </c>
      <c r="L98" s="76">
        <v>1</v>
      </c>
      <c r="M98" s="76"/>
      <c r="N98" s="76"/>
    </row>
    <row r="99" spans="1:14" s="2" customFormat="1" ht="39" thickBot="1" x14ac:dyDescent="0.25">
      <c r="A99" s="5" t="s">
        <v>148</v>
      </c>
      <c r="B99" s="54" t="s">
        <v>160</v>
      </c>
      <c r="C99" s="7" t="s">
        <v>151</v>
      </c>
      <c r="D99" s="77">
        <f t="shared" si="2"/>
        <v>147800</v>
      </c>
      <c r="E99" s="76"/>
      <c r="F99" s="76">
        <v>72700</v>
      </c>
      <c r="G99" s="76">
        <v>9600</v>
      </c>
      <c r="H99" s="76">
        <v>7500</v>
      </c>
      <c r="I99" s="76">
        <v>12600</v>
      </c>
      <c r="J99" s="76">
        <v>18300</v>
      </c>
      <c r="K99" s="76">
        <v>2200</v>
      </c>
      <c r="L99" s="76">
        <v>12900</v>
      </c>
      <c r="M99" s="76">
        <v>4800</v>
      </c>
      <c r="N99" s="76">
        <v>9400</v>
      </c>
    </row>
    <row r="100" spans="1:14" s="2" customFormat="1" ht="26.25" thickBot="1" x14ac:dyDescent="0.25">
      <c r="A100" s="5" t="s">
        <v>209</v>
      </c>
      <c r="B100" s="55" t="s">
        <v>161</v>
      </c>
      <c r="C100" s="7" t="s">
        <v>151</v>
      </c>
      <c r="D100" s="78">
        <f t="shared" si="2"/>
        <v>82100</v>
      </c>
      <c r="E100" s="76"/>
      <c r="F100" s="76">
        <v>41600</v>
      </c>
      <c r="G100" s="76">
        <v>5100</v>
      </c>
      <c r="H100" s="76">
        <v>1600</v>
      </c>
      <c r="I100" s="76">
        <v>7200</v>
      </c>
      <c r="J100" s="76">
        <v>10800</v>
      </c>
      <c r="K100" s="76">
        <v>1900</v>
      </c>
      <c r="L100" s="76">
        <v>9200</v>
      </c>
      <c r="M100" s="76">
        <v>2800</v>
      </c>
      <c r="N100" s="76">
        <v>3800</v>
      </c>
    </row>
    <row r="101" spans="1:14" s="2" customFormat="1" ht="51.75" thickBot="1" x14ac:dyDescent="0.25">
      <c r="A101" s="5" t="s">
        <v>210</v>
      </c>
      <c r="B101" s="54" t="s">
        <v>162</v>
      </c>
      <c r="C101" s="7" t="s">
        <v>151</v>
      </c>
      <c r="D101" s="77">
        <f t="shared" si="2"/>
        <v>3207</v>
      </c>
      <c r="E101" s="76"/>
      <c r="F101" s="76">
        <v>2076</v>
      </c>
      <c r="G101" s="76">
        <v>471</v>
      </c>
      <c r="H101" s="76">
        <v>0</v>
      </c>
      <c r="I101" s="76">
        <v>102</v>
      </c>
      <c r="J101" s="76">
        <v>160</v>
      </c>
      <c r="K101" s="76">
        <v>72</v>
      </c>
      <c r="L101" s="76">
        <v>214</v>
      </c>
      <c r="M101" s="76">
        <v>184</v>
      </c>
      <c r="N101" s="76">
        <v>0</v>
      </c>
    </row>
    <row r="102" spans="1:14" s="2" customFormat="1" ht="26.25" thickBot="1" x14ac:dyDescent="0.25">
      <c r="A102" s="5" t="s">
        <v>149</v>
      </c>
      <c r="B102" s="54" t="s">
        <v>164</v>
      </c>
      <c r="C102" s="7" t="s">
        <v>151</v>
      </c>
      <c r="D102" s="78">
        <f t="shared" si="2"/>
        <v>104015</v>
      </c>
      <c r="E102" s="76"/>
      <c r="F102" s="76">
        <v>60413</v>
      </c>
      <c r="G102" s="76">
        <v>6860</v>
      </c>
      <c r="H102" s="76">
        <v>5600</v>
      </c>
      <c r="I102" s="76">
        <v>4972</v>
      </c>
      <c r="J102" s="76">
        <v>6560</v>
      </c>
      <c r="K102" s="76">
        <v>1900</v>
      </c>
      <c r="L102" s="76">
        <v>9974</v>
      </c>
      <c r="M102" s="76">
        <v>4235</v>
      </c>
      <c r="N102" s="76">
        <v>5401</v>
      </c>
    </row>
    <row r="103" spans="1:14" s="2" customFormat="1" ht="26.25" thickBot="1" x14ac:dyDescent="0.25">
      <c r="A103" s="5" t="s">
        <v>152</v>
      </c>
      <c r="B103" s="55" t="s">
        <v>166</v>
      </c>
      <c r="C103" s="7" t="s">
        <v>151</v>
      </c>
      <c r="D103" s="77">
        <f t="shared" si="2"/>
        <v>51687</v>
      </c>
      <c r="E103" s="76"/>
      <c r="F103" s="76">
        <v>29767</v>
      </c>
      <c r="G103" s="76">
        <v>3645</v>
      </c>
      <c r="H103" s="76">
        <v>3452</v>
      </c>
      <c r="I103" s="76">
        <v>3020</v>
      </c>
      <c r="J103" s="76">
        <v>906</v>
      </c>
      <c r="K103" s="76">
        <v>293</v>
      </c>
      <c r="L103" s="76">
        <v>4698</v>
      </c>
      <c r="M103" s="76">
        <v>3586</v>
      </c>
      <c r="N103" s="76">
        <v>2613</v>
      </c>
    </row>
    <row r="104" spans="1:14" s="2" customFormat="1" ht="64.5" thickBot="1" x14ac:dyDescent="0.25">
      <c r="A104" s="5" t="s">
        <v>153</v>
      </c>
      <c r="B104" s="54" t="s">
        <v>167</v>
      </c>
      <c r="C104" s="7" t="s">
        <v>151</v>
      </c>
      <c r="D104" s="78">
        <f t="shared" ref="D104:D111" si="3">SUM(F104:N104)-K104</f>
        <v>2353</v>
      </c>
      <c r="E104" s="76"/>
      <c r="F104" s="76">
        <v>1682</v>
      </c>
      <c r="G104" s="76">
        <v>110</v>
      </c>
      <c r="H104" s="76">
        <v>90</v>
      </c>
      <c r="I104" s="76"/>
      <c r="J104" s="76">
        <v>285</v>
      </c>
      <c r="K104" s="76"/>
      <c r="L104" s="76">
        <v>92</v>
      </c>
      <c r="M104" s="76"/>
      <c r="N104" s="76">
        <v>94</v>
      </c>
    </row>
    <row r="105" spans="1:14" s="2" customFormat="1" ht="51.75" thickBot="1" x14ac:dyDescent="0.25">
      <c r="A105" s="5" t="s">
        <v>211</v>
      </c>
      <c r="B105" s="54" t="s">
        <v>212</v>
      </c>
      <c r="C105" s="7" t="s">
        <v>22</v>
      </c>
      <c r="D105" s="77">
        <f t="shared" si="3"/>
        <v>0</v>
      </c>
      <c r="E105" s="76"/>
      <c r="F105" s="76"/>
      <c r="G105" s="76"/>
      <c r="H105" s="76"/>
      <c r="I105" s="76"/>
      <c r="J105" s="76"/>
      <c r="K105" s="76"/>
      <c r="L105" s="76"/>
      <c r="M105" s="76"/>
      <c r="N105" s="76"/>
    </row>
    <row r="106" spans="1:14" s="2" customFormat="1" ht="27" customHeight="1" thickBot="1" x14ac:dyDescent="0.25">
      <c r="A106" s="5" t="s">
        <v>154</v>
      </c>
      <c r="B106" s="54" t="s">
        <v>169</v>
      </c>
      <c r="C106" s="7" t="s">
        <v>151</v>
      </c>
      <c r="D106" s="78">
        <f t="shared" si="3"/>
        <v>46864</v>
      </c>
      <c r="E106" s="76"/>
      <c r="F106" s="76">
        <v>18282</v>
      </c>
      <c r="G106" s="76">
        <v>5640</v>
      </c>
      <c r="H106" s="76"/>
      <c r="I106" s="76"/>
      <c r="J106" s="76">
        <v>9460</v>
      </c>
      <c r="K106" s="76"/>
      <c r="L106" s="76">
        <v>6120</v>
      </c>
      <c r="M106" s="76">
        <v>4850</v>
      </c>
      <c r="N106" s="76">
        <v>2512</v>
      </c>
    </row>
    <row r="107" spans="1:14" s="2" customFormat="1" ht="26.25" thickBot="1" x14ac:dyDescent="0.25">
      <c r="A107" s="22" t="s">
        <v>213</v>
      </c>
      <c r="B107" s="42" t="s">
        <v>166</v>
      </c>
      <c r="C107" s="69" t="s">
        <v>151</v>
      </c>
      <c r="D107" s="77">
        <f t="shared" si="3"/>
        <v>16822</v>
      </c>
      <c r="E107" s="73"/>
      <c r="F107" s="73">
        <v>5022</v>
      </c>
      <c r="G107" s="73">
        <v>3100</v>
      </c>
      <c r="H107" s="73"/>
      <c r="I107" s="73"/>
      <c r="J107" s="73">
        <v>4000</v>
      </c>
      <c r="K107" s="73"/>
      <c r="L107" s="73">
        <v>1563</v>
      </c>
      <c r="M107" s="73">
        <v>2552</v>
      </c>
      <c r="N107" s="73">
        <v>585</v>
      </c>
    </row>
    <row r="108" spans="1:14" s="2" customFormat="1" ht="64.5" thickBot="1" x14ac:dyDescent="0.25">
      <c r="A108" s="5" t="s">
        <v>214</v>
      </c>
      <c r="B108" s="54" t="s">
        <v>170</v>
      </c>
      <c r="C108" s="7" t="s">
        <v>151</v>
      </c>
      <c r="D108" s="78">
        <f t="shared" si="3"/>
        <v>1075</v>
      </c>
      <c r="E108" s="76"/>
      <c r="F108" s="76">
        <v>128</v>
      </c>
      <c r="G108" s="76"/>
      <c r="H108" s="76"/>
      <c r="I108" s="76"/>
      <c r="J108" s="76"/>
      <c r="K108" s="76"/>
      <c r="L108" s="76">
        <v>302</v>
      </c>
      <c r="M108" s="76"/>
      <c r="N108" s="76">
        <v>645</v>
      </c>
    </row>
    <row r="109" spans="1:14" s="2" customFormat="1" ht="51.75" thickBot="1" x14ac:dyDescent="0.25">
      <c r="A109" s="5" t="s">
        <v>215</v>
      </c>
      <c r="B109" s="54" t="s">
        <v>216</v>
      </c>
      <c r="C109" s="7" t="s">
        <v>22</v>
      </c>
      <c r="D109" s="75">
        <f t="shared" si="3"/>
        <v>3</v>
      </c>
      <c r="E109" s="76"/>
      <c r="F109" s="76"/>
      <c r="G109" s="76"/>
      <c r="H109" s="76">
        <v>1</v>
      </c>
      <c r="I109" s="76">
        <v>1</v>
      </c>
      <c r="J109" s="76">
        <v>1</v>
      </c>
      <c r="K109" s="76">
        <v>1</v>
      </c>
      <c r="L109" s="76"/>
      <c r="M109" s="76"/>
      <c r="N109" s="76"/>
    </row>
    <row r="110" spans="1:14" s="19" customFormat="1" ht="14.25" customHeight="1" x14ac:dyDescent="0.2">
      <c r="A110" s="22"/>
      <c r="B110" s="56" t="s">
        <v>173</v>
      </c>
      <c r="C110" s="69"/>
      <c r="D110" s="75"/>
      <c r="E110" s="73"/>
      <c r="F110" s="73"/>
      <c r="G110" s="73"/>
      <c r="H110" s="73"/>
      <c r="I110" s="73"/>
      <c r="J110" s="73"/>
      <c r="K110" s="73"/>
      <c r="L110" s="73"/>
      <c r="M110" s="73"/>
      <c r="N110" s="73"/>
    </row>
    <row r="111" spans="1:14" s="19" customFormat="1" ht="27" customHeight="1" thickBot="1" x14ac:dyDescent="0.25">
      <c r="A111" s="22" t="s">
        <v>156</v>
      </c>
      <c r="B111" s="31" t="s">
        <v>174</v>
      </c>
      <c r="C111" s="69" t="s">
        <v>22</v>
      </c>
      <c r="D111" s="72">
        <f t="shared" si="3"/>
        <v>21</v>
      </c>
      <c r="E111" s="73"/>
      <c r="F111" s="73">
        <v>10</v>
      </c>
      <c r="G111" s="73">
        <v>1</v>
      </c>
      <c r="H111" s="73">
        <v>1</v>
      </c>
      <c r="I111" s="73">
        <v>1</v>
      </c>
      <c r="J111" s="73">
        <v>2</v>
      </c>
      <c r="K111" s="73"/>
      <c r="L111" s="73">
        <v>3</v>
      </c>
      <c r="M111" s="73">
        <v>1</v>
      </c>
      <c r="N111" s="73">
        <v>2</v>
      </c>
    </row>
    <row r="112" spans="1:14" s="2" customFormat="1" ht="15" customHeight="1" x14ac:dyDescent="0.2">
      <c r="A112" s="58"/>
      <c r="B112" s="15" t="s">
        <v>175</v>
      </c>
      <c r="C112" s="70"/>
      <c r="D112" s="75"/>
      <c r="E112" s="97"/>
      <c r="F112" s="98"/>
      <c r="G112" s="98"/>
      <c r="H112" s="98"/>
      <c r="I112" s="98"/>
      <c r="J112" s="98"/>
      <c r="K112" s="98"/>
      <c r="L112" s="98"/>
      <c r="M112" s="98"/>
      <c r="N112" s="98"/>
    </row>
    <row r="113" spans="1:15" ht="39" thickBot="1" x14ac:dyDescent="0.25">
      <c r="A113" s="20" t="s">
        <v>159</v>
      </c>
      <c r="B113" s="44" t="s">
        <v>176</v>
      </c>
      <c r="C113" s="53" t="s">
        <v>177</v>
      </c>
      <c r="D113" s="78">
        <f t="shared" ref="D112:D127" si="4">SUM(F113:N113)-K113</f>
        <v>209204</v>
      </c>
      <c r="E113" s="74"/>
      <c r="F113" s="72">
        <v>204790</v>
      </c>
      <c r="G113" s="72"/>
      <c r="H113" s="72">
        <v>137</v>
      </c>
      <c r="I113" s="72">
        <v>798</v>
      </c>
      <c r="J113" s="72">
        <v>499</v>
      </c>
      <c r="K113" s="72"/>
      <c r="L113" s="72">
        <v>1930</v>
      </c>
      <c r="M113" s="72">
        <v>127</v>
      </c>
      <c r="N113" s="72">
        <v>923</v>
      </c>
      <c r="O113"/>
    </row>
    <row r="114" spans="1:15" s="11" customFormat="1" x14ac:dyDescent="0.2">
      <c r="A114" s="22"/>
      <c r="B114" s="38" t="s">
        <v>178</v>
      </c>
      <c r="C114" s="69"/>
      <c r="D114" s="75"/>
      <c r="E114" s="73"/>
      <c r="F114" s="73"/>
      <c r="G114" s="73"/>
      <c r="H114" s="73"/>
      <c r="I114" s="73"/>
      <c r="J114" s="73"/>
      <c r="K114" s="73"/>
      <c r="L114" s="73"/>
      <c r="M114" s="73"/>
      <c r="N114" s="73"/>
    </row>
    <row r="115" spans="1:15" s="2" customFormat="1" ht="39" thickBot="1" x14ac:dyDescent="0.25">
      <c r="A115" s="22" t="s">
        <v>163</v>
      </c>
      <c r="B115" s="48" t="s">
        <v>179</v>
      </c>
      <c r="C115" s="71" t="s">
        <v>180</v>
      </c>
      <c r="D115" s="72">
        <f t="shared" si="4"/>
        <v>24437</v>
      </c>
      <c r="E115" s="73"/>
      <c r="F115" s="78">
        <v>20688</v>
      </c>
      <c r="G115" s="99">
        <v>55</v>
      </c>
      <c r="H115" s="78">
        <v>559</v>
      </c>
      <c r="I115" s="78">
        <v>715</v>
      </c>
      <c r="J115" s="99">
        <v>628</v>
      </c>
      <c r="K115" s="100">
        <v>91</v>
      </c>
      <c r="L115" s="78">
        <v>840</v>
      </c>
      <c r="M115" s="78">
        <v>216</v>
      </c>
      <c r="N115" s="78">
        <v>736</v>
      </c>
    </row>
    <row r="116" spans="1:15" s="2" customFormat="1" ht="26.25" customHeight="1" thickBot="1" x14ac:dyDescent="0.25">
      <c r="A116" s="5" t="s">
        <v>165</v>
      </c>
      <c r="B116" s="50" t="s">
        <v>181</v>
      </c>
      <c r="C116" s="59" t="s">
        <v>180</v>
      </c>
      <c r="D116" s="101">
        <f t="shared" si="4"/>
        <v>12987</v>
      </c>
      <c r="E116" s="76"/>
      <c r="F116" s="77">
        <v>10597</v>
      </c>
      <c r="G116" s="77">
        <v>55</v>
      </c>
      <c r="H116" s="77">
        <v>319</v>
      </c>
      <c r="I116" s="77"/>
      <c r="J116" s="77">
        <v>628</v>
      </c>
      <c r="K116" s="77">
        <v>91</v>
      </c>
      <c r="L116" s="77">
        <v>840</v>
      </c>
      <c r="M116" s="77">
        <v>216</v>
      </c>
      <c r="N116" s="77">
        <v>332</v>
      </c>
    </row>
    <row r="117" spans="1:15" s="19" customFormat="1" ht="13.5" hidden="1" thickBot="1" x14ac:dyDescent="0.25">
      <c r="A117" s="22"/>
      <c r="B117" s="60" t="s">
        <v>182</v>
      </c>
      <c r="C117" s="52"/>
      <c r="D117" s="102">
        <f t="shared" si="4"/>
        <v>0</v>
      </c>
      <c r="E117" s="73"/>
      <c r="F117" s="103"/>
      <c r="G117" s="103"/>
      <c r="H117" s="103"/>
      <c r="I117" s="103"/>
      <c r="J117" s="104"/>
      <c r="K117" s="104"/>
      <c r="L117" s="103"/>
      <c r="M117" s="103"/>
      <c r="N117" s="103"/>
    </row>
    <row r="118" spans="1:15" ht="39" hidden="1" thickBot="1" x14ac:dyDescent="0.25">
      <c r="A118" s="22" t="s">
        <v>183</v>
      </c>
      <c r="B118" s="61" t="s">
        <v>184</v>
      </c>
      <c r="C118" s="53" t="s">
        <v>135</v>
      </c>
      <c r="D118" s="102">
        <f t="shared" si="4"/>
        <v>11486</v>
      </c>
      <c r="E118" s="73"/>
      <c r="F118" s="103">
        <v>3927</v>
      </c>
      <c r="G118" s="105">
        <v>259</v>
      </c>
      <c r="H118" s="105">
        <v>2857</v>
      </c>
      <c r="I118" s="105">
        <v>2612</v>
      </c>
      <c r="J118" s="106">
        <v>334</v>
      </c>
      <c r="K118" s="106"/>
      <c r="L118" s="105">
        <v>473</v>
      </c>
      <c r="M118" s="105">
        <v>112</v>
      </c>
      <c r="N118" s="105">
        <v>912</v>
      </c>
      <c r="O118" s="62">
        <v>1175</v>
      </c>
    </row>
    <row r="119" spans="1:15" ht="67.5" hidden="1" customHeight="1" x14ac:dyDescent="0.2">
      <c r="A119" s="5" t="s">
        <v>185</v>
      </c>
      <c r="B119" s="50" t="s">
        <v>186</v>
      </c>
      <c r="C119" s="7" t="s">
        <v>135</v>
      </c>
      <c r="D119" s="102">
        <f t="shared" si="4"/>
        <v>11</v>
      </c>
      <c r="E119" s="107"/>
      <c r="F119" s="108">
        <v>11</v>
      </c>
      <c r="G119" s="109"/>
      <c r="H119" s="109"/>
      <c r="I119" s="109"/>
      <c r="J119" s="110"/>
      <c r="K119" s="110"/>
      <c r="L119" s="109"/>
      <c r="M119" s="109"/>
      <c r="N119" s="109"/>
      <c r="O119"/>
    </row>
    <row r="120" spans="1:15" ht="128.25" hidden="1" thickBot="1" x14ac:dyDescent="0.25">
      <c r="A120" s="5" t="s">
        <v>187</v>
      </c>
      <c r="B120" s="54" t="s">
        <v>188</v>
      </c>
      <c r="C120" s="57" t="s">
        <v>135</v>
      </c>
      <c r="D120" s="102">
        <f t="shared" si="4"/>
        <v>14311</v>
      </c>
      <c r="E120" s="74"/>
      <c r="F120" s="109">
        <v>6671</v>
      </c>
      <c r="G120" s="109">
        <v>3670</v>
      </c>
      <c r="H120" s="109">
        <v>482</v>
      </c>
      <c r="I120" s="109">
        <v>500</v>
      </c>
      <c r="J120" s="110">
        <v>978</v>
      </c>
      <c r="K120" s="110"/>
      <c r="L120" s="109">
        <v>1289</v>
      </c>
      <c r="M120" s="109">
        <v>415</v>
      </c>
      <c r="N120" s="109">
        <v>306</v>
      </c>
      <c r="O120"/>
    </row>
    <row r="121" spans="1:15" ht="141" hidden="1" customHeight="1" x14ac:dyDescent="0.2">
      <c r="A121" s="5" t="s">
        <v>189</v>
      </c>
      <c r="B121" s="50" t="s">
        <v>190</v>
      </c>
      <c r="C121" s="30" t="s">
        <v>135</v>
      </c>
      <c r="D121" s="111">
        <f t="shared" si="4"/>
        <v>0</v>
      </c>
      <c r="E121" s="112"/>
      <c r="F121" s="113"/>
      <c r="G121" s="114"/>
      <c r="H121" s="114"/>
      <c r="I121" s="114"/>
      <c r="J121" s="115"/>
      <c r="K121" s="115"/>
      <c r="L121" s="114"/>
      <c r="M121" s="114"/>
      <c r="N121" s="114"/>
      <c r="O121"/>
    </row>
    <row r="122" spans="1:15" s="2" customFormat="1" ht="25.5" x14ac:dyDescent="0.2">
      <c r="A122" s="22"/>
      <c r="B122" s="60" t="s">
        <v>191</v>
      </c>
      <c r="C122" s="63"/>
      <c r="D122" s="75"/>
      <c r="E122" s="116"/>
      <c r="F122" s="117"/>
      <c r="G122" s="117"/>
      <c r="H122" s="117"/>
      <c r="I122" s="117"/>
      <c r="J122" s="117"/>
      <c r="K122" s="117"/>
      <c r="L122" s="118"/>
      <c r="M122" s="117"/>
      <c r="N122" s="117"/>
    </row>
    <row r="123" spans="1:15" ht="26.25" thickBot="1" x14ac:dyDescent="0.25">
      <c r="A123" s="22" t="s">
        <v>168</v>
      </c>
      <c r="B123" s="61" t="s">
        <v>192</v>
      </c>
      <c r="C123" s="53" t="s">
        <v>22</v>
      </c>
      <c r="D123" s="72">
        <f t="shared" si="4"/>
        <v>11</v>
      </c>
      <c r="E123" s="119"/>
      <c r="F123" s="82">
        <v>11</v>
      </c>
      <c r="G123" s="82"/>
      <c r="H123" s="82"/>
      <c r="I123" s="82"/>
      <c r="J123" s="82"/>
      <c r="K123" s="82"/>
      <c r="L123" s="82"/>
      <c r="M123" s="82"/>
      <c r="N123" s="82"/>
    </row>
    <row r="124" spans="1:15" ht="13.5" thickBot="1" x14ac:dyDescent="0.25">
      <c r="A124" s="5" t="s">
        <v>220</v>
      </c>
      <c r="B124" s="50" t="s">
        <v>193</v>
      </c>
      <c r="C124" s="53" t="s">
        <v>22</v>
      </c>
      <c r="D124" s="78">
        <f t="shared" si="4"/>
        <v>402</v>
      </c>
      <c r="E124" s="83"/>
      <c r="F124" s="120">
        <v>402</v>
      </c>
      <c r="G124" s="120"/>
      <c r="H124" s="120"/>
      <c r="I124" s="120"/>
      <c r="J124" s="120"/>
      <c r="K124" s="120"/>
      <c r="L124" s="120"/>
      <c r="M124" s="120"/>
      <c r="N124" s="120"/>
    </row>
    <row r="125" spans="1:15" x14ac:dyDescent="0.2">
      <c r="A125" s="14"/>
      <c r="B125" s="64" t="s">
        <v>194</v>
      </c>
      <c r="C125" s="63"/>
      <c r="D125" s="75"/>
      <c r="E125" s="121"/>
      <c r="F125" s="99"/>
      <c r="G125" s="99"/>
      <c r="H125" s="99"/>
      <c r="I125" s="99"/>
      <c r="J125" s="99"/>
      <c r="K125" s="99"/>
      <c r="L125" s="99"/>
      <c r="M125" s="99"/>
      <c r="N125" s="99"/>
    </row>
    <row r="126" spans="1:15" ht="39" thickBot="1" x14ac:dyDescent="0.25">
      <c r="A126" s="20" t="s">
        <v>171</v>
      </c>
      <c r="B126" s="40" t="s">
        <v>195</v>
      </c>
      <c r="C126" s="53" t="s">
        <v>22</v>
      </c>
      <c r="D126" s="72">
        <f t="shared" si="4"/>
        <v>2</v>
      </c>
      <c r="E126" s="119"/>
      <c r="F126" s="82"/>
      <c r="G126" s="82"/>
      <c r="H126" s="82"/>
      <c r="I126" s="82"/>
      <c r="J126" s="82">
        <v>1</v>
      </c>
      <c r="K126" s="82">
        <v>1</v>
      </c>
      <c r="L126" s="82"/>
      <c r="M126" s="82"/>
      <c r="N126" s="82">
        <v>1</v>
      </c>
    </row>
    <row r="127" spans="1:15" ht="26.25" thickBot="1" x14ac:dyDescent="0.25">
      <c r="A127" s="5" t="s">
        <v>172</v>
      </c>
      <c r="B127" s="50" t="s">
        <v>196</v>
      </c>
      <c r="C127" s="57" t="s">
        <v>22</v>
      </c>
      <c r="D127" s="77">
        <f t="shared" si="4"/>
        <v>2</v>
      </c>
      <c r="E127" s="119"/>
      <c r="F127" s="82"/>
      <c r="G127" s="82"/>
      <c r="H127" s="82"/>
      <c r="I127" s="82"/>
      <c r="J127" s="82">
        <v>1</v>
      </c>
      <c r="K127" s="82">
        <v>1</v>
      </c>
      <c r="L127" s="82"/>
      <c r="M127" s="82"/>
      <c r="N127" s="120">
        <v>1</v>
      </c>
    </row>
  </sheetData>
  <mergeCells count="10">
    <mergeCell ref="B91:B92"/>
    <mergeCell ref="B93:B94"/>
    <mergeCell ref="C7:C8"/>
    <mergeCell ref="A1:N1"/>
    <mergeCell ref="A2:N2"/>
    <mergeCell ref="A4:A5"/>
    <mergeCell ref="B4:B5"/>
    <mergeCell ref="C4:C5"/>
    <mergeCell ref="D4:D5"/>
    <mergeCell ref="E4:N4"/>
  </mergeCells>
  <pageMargins left="0.78749999999999998" right="0.78749999999999998" top="0.98402777777777795" bottom="0.98402777777777795" header="0.51180555555555496" footer="0.51180555555555496"/>
  <pageSetup paperSize="9" firstPageNumber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Normal="100" workbookViewId="0"/>
  </sheetViews>
  <sheetFormatPr defaultRowHeight="12.75" x14ac:dyDescent="0.2"/>
  <cols>
    <col min="1" max="1025" width="8.5703125"/>
  </cols>
  <sheetData/>
  <pageMargins left="0.75" right="0.75" top="1" bottom="1" header="0.51180555555555496" footer="0.51180555555555496"/>
  <pageSetup paperSize="9" firstPageNumber="0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tem" ma:contentTypeID="0x01" ma:contentTypeVersion="0" ma:contentTypeDescription="Create a new list item." ma:contentTypeScope="" ma:versionID="dc70080a284f3006dbd519a6b5b86d13">
  <xsd:schema xmlns:xsd="http://www.w3.org/2001/XMLSchema" xmlns:p="http://schemas.microsoft.com/office/2006/metadata/properties" targetNamespace="http://schemas.microsoft.com/office/2006/metadata/properties" ma:root="true" ma:fieldsID="7dc4182b3f328c7943409d9fc4394a2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ListForm</Display>
  <Edit>ListForm</Edit>
  <New>ListForm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CA379883-03EA-4B5B-B317-AA0B45C9D92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995E73B3-8011-4C4A-9533-401EF876AFB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FAA193E-AF3D-41D9-B731-C92830DA9902}">
  <ds:schemaRefs>
    <ds:schemaRef ds:uri="http://www.w3.org/XML/1998/namespace"/>
    <ds:schemaRef ds:uri="http://schemas.openxmlformats.org/package/2006/metadata/core-properties"/>
    <ds:schemaRef ds:uri="http://purl.org/dc/elements/1.1/"/>
    <ds:schemaRef ds:uri="http://purl.org/dc/dcmitype/"/>
    <ds:schemaRef ds:uri="http://schemas.microsoft.com/office/2006/metadata/properties"/>
    <ds:schemaRef ds:uri="http://schemas.microsoft.com/office/2006/documentManagement/typ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Лист1</vt:lpstr>
      <vt:lpstr>Лист2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Corporation</dc:creator>
  <dc:description/>
  <cp:lastModifiedBy>Баскакова Нина Вадимовна</cp:lastModifiedBy>
  <cp:revision>1</cp:revision>
  <cp:lastPrinted>2019-04-26T10:54:24Z</cp:lastPrinted>
  <dcterms:created xsi:type="dcterms:W3CDTF">1996-10-08T23:32:33Z</dcterms:created>
  <dcterms:modified xsi:type="dcterms:W3CDTF">2019-09-09T09:21:37Z</dcterms:modified>
  <cp:contentType>Item</cp:contentType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ContentTypeId">
    <vt:lpwstr>0x01</vt:lpwstr>
  </property>
  <property fmtid="{D5CDD505-2E9C-101B-9397-08002B2CF9AE}" pid="9" name="�����������_x0020_����">
    <vt:bool>false</vt:bool>
  </property>
</Properties>
</file>